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区级分配" sheetId="1" r:id="rId1"/>
    <sheet name="Sheet1" sheetId="2" r:id="rId2"/>
  </sheets>
  <definedNames>
    <definedName name="_xlnm._FilterDatabase" localSheetId="1" hidden="1">Sheet1!$B$2:$L$53</definedName>
    <definedName name="_xlnm._FilterDatabase" localSheetId="0" hidden="1">区级分配!$A$7:$XFB$26</definedName>
    <definedName name="_xlnm.Print_Titles" localSheetId="0">区级分配!$4:$7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<sst xmlns="http://schemas.openxmlformats.org/spreadsheetml/2006/main" count="590" uniqueCount="221">
  <si>
    <t>尧都区2025年第一批区级财政衔接推进乡村振兴补助资金使用计划表</t>
  </si>
  <si>
    <t>序号</t>
  </si>
  <si>
    <t>项目类别</t>
  </si>
  <si>
    <t>乡</t>
  </si>
  <si>
    <t>村</t>
  </si>
  <si>
    <t>项目名称</t>
  </si>
  <si>
    <t>建设
性质</t>
  </si>
  <si>
    <t>实施
地点</t>
  </si>
  <si>
    <t>时间进度</t>
  </si>
  <si>
    <t>责任
单位</t>
  </si>
  <si>
    <t>建设内容及规模</t>
  </si>
  <si>
    <t>资金规模和筹资方式</t>
  </si>
  <si>
    <t>受益对象</t>
  </si>
  <si>
    <t>绩效目标</t>
  </si>
  <si>
    <t>联农带农机制</t>
  </si>
  <si>
    <t>备注</t>
  </si>
  <si>
    <t>项目
类型</t>
  </si>
  <si>
    <t>二级
项目
类型</t>
  </si>
  <si>
    <t>项目
子类
型</t>
  </si>
  <si>
    <t>计划
开工
时间</t>
  </si>
  <si>
    <t>计划
完工
时间</t>
  </si>
  <si>
    <t>项目预算总投资（万元）</t>
  </si>
  <si>
    <t>其中</t>
  </si>
  <si>
    <t>受益村数（个）</t>
  </si>
  <si>
    <t>受益户数（户）</t>
  </si>
  <si>
    <t>受益人口数（人）</t>
  </si>
  <si>
    <t>区级衔接资金（万元）</t>
  </si>
  <si>
    <t>其他资金（万元）</t>
  </si>
  <si>
    <t>受益脱贫户数（户）</t>
  </si>
  <si>
    <t>受益脱贫人口数（人）</t>
  </si>
  <si>
    <t>受益监测对象户数（户）</t>
  </si>
  <si>
    <t>受益监测对象人数（人）</t>
  </si>
  <si>
    <t>产业发展</t>
  </si>
  <si>
    <t>新型农村集体经济发展项目</t>
  </si>
  <si>
    <t>段店乡</t>
  </si>
  <si>
    <t>西段村</t>
  </si>
  <si>
    <t>段店乡西段村农业生产托管机械设备采购项目</t>
  </si>
  <si>
    <t>新建</t>
  </si>
  <si>
    <t>2025年1月</t>
  </si>
  <si>
    <t>2025年6月</t>
  </si>
  <si>
    <t>段店乡西段村村委会</t>
  </si>
  <si>
    <t>根据相关政策，购置合格的160马力拖拉机1台、120马力拖拉机1台、时风风顺牌四轮农用车1台、4LZ-10FB谷物联合收割机1台、四行清茬免耕玉米播种机1台、1GKN-230H旋耕机1台、1GKN-250H旋耕机1台、秸秆还田机1台、小麦免耕播种机1台、435反转犁1台，扩大农业托管生产规模。</t>
  </si>
  <si>
    <t>通过项目的实施，每年可以节约村民在耕地、播种、收割、运输等方面的支出约为38万余元，同时也可以给集体经济组织带来收入约为7.8万余元。</t>
  </si>
  <si>
    <t>通过购置农业机械设备降低耕种收割成本可以调动周边群众参与农业生产的积极性，预期带动300户农户通过生产托管的模式增加收入。进一步辐射周边五个村子800余农户参与到订单式农业生产托管，形成一定规模的新型农业生产方式，同时解决本村及周边五个村的近100余劳动力就业，预计带动本村及周边五个村农户的年人均增收3000余元。</t>
  </si>
  <si>
    <t>组织部新型农村集体经济项目</t>
  </si>
  <si>
    <t>土门镇</t>
  </si>
  <si>
    <t>柴里村</t>
  </si>
  <si>
    <t>土门镇柴里村股份经济联合社农用机械设备购置项目</t>
  </si>
  <si>
    <t>2025年3月</t>
  </si>
  <si>
    <t>2025年4月</t>
  </si>
  <si>
    <t>柴里村股份经济联合社</t>
  </si>
  <si>
    <t>购置4LZ小麦收割机、4YZ玉米收割机、1500拖拉机、9YF收草打捆机4台农用机械。通过购买农用机械设备，由股份经济联合社统一经营，为全村3000余亩耕地提供质优价廉的农业机械服务。</t>
  </si>
  <si>
    <t>每年可增加村集体经济收入15万元。</t>
  </si>
  <si>
    <t>通过联合社统一经营，有效提高农村土地经济效益，切实降低农民耕作成本，特别是对脱贫户、低保户、残疾户、五保户等特殊人群，减少特殊农户租赁费用，有效保护农民种粮积极性；能够提高粮食作物产量，带动群众增收。</t>
  </si>
  <si>
    <t>一平垣乡</t>
  </si>
  <si>
    <t>核桃凹村</t>
  </si>
  <si>
    <t>一平垣乡核桃凹村2025年扶持发展新型农村集体经济--农机具购置项目</t>
  </si>
  <si>
    <t>2025年9月</t>
  </si>
  <si>
    <t>临汾市尧都区一平垣乡核桃凹村委会</t>
  </si>
  <si>
    <t>本项目计划投资75.18万元用于购置全套玉米播种与玉米收割设备，每年季节性的对核桃凹村2000余亩玉米及其他农作物全覆盖耕作服务并对邻村提供农业耕种等。共计总购买机械13种。
拖拉机：型号DF2004；
联合整地机：型号1SZL-250型；
液压翻转犁：型号1LFY-435；
四行履带玉米收获机：型号4YZJ-4A；
两行履带玉米收获机：型号4YZL-2C；
拖拉机：型号DF704；
旋耕机：型号1GKN-160；
秸秆还田机：型号1JH-150；
玉米免耕施肥播种机：型号2BMFSY-4N；
玉米脱粒机：型号5TY-880-250C；
玉米铺膜播种机：型号两行；
三轮车：型号7YP-1750D；
三轮车：型号7YP-1450；</t>
  </si>
  <si>
    <t>购置完善农业生产耕、种、防、收农机具，为群众提供社会化服务，采取租赁经营方式运行，获取定期收益，增加集体经济收入。</t>
  </si>
  <si>
    <t>1.优先雇用本村技术能手，并充分发挥本村农业技术人才的作用，为本村村民提供农业服务，收取收益；
2.为本村村民提供低于市场价格的农业优惠服务，降低村民种植成本。</t>
  </si>
  <si>
    <t>吴村镇</t>
  </si>
  <si>
    <t>王曲村</t>
  </si>
  <si>
    <t>吴村镇王曲村发展壮大集体经济发展农机具购置项目</t>
  </si>
  <si>
    <t>其他</t>
  </si>
  <si>
    <t>村委会</t>
  </si>
  <si>
    <t>2025年5月</t>
  </si>
  <si>
    <t>吴村镇王曲村村委会</t>
  </si>
  <si>
    <t>1、购置DF1204-6(G4)轮式拖拉机1台；2、购置2BFMY-4玉米免耕施肥播种机1台；3、购置2BFM-8/16小麦免耕施肥播种机1台；4、购置4YZ-4HG2自走式玉米收获机1台；5、购置4LZ-10F自走式谷物联合收获机1台。</t>
  </si>
  <si>
    <t>采取租赁经营方式运行，即通过公开招标确定农机专业合作组织，签订租赁合同，预计增加村集体收入12万元，</t>
  </si>
  <si>
    <t>辐射带动周边耕作面积3000亩，获取收益部分用于股东分红，部分用于村集体公益事业建设。</t>
  </si>
  <si>
    <t>乔李镇</t>
  </si>
  <si>
    <t>北候村</t>
  </si>
  <si>
    <t>乔李镇北候村韭菜大棚种植项目</t>
  </si>
  <si>
    <t>乔李镇北候村</t>
  </si>
  <si>
    <t>2025年12月</t>
  </si>
  <si>
    <t>乔李镇北候村股份经济联合社</t>
  </si>
  <si>
    <t>建设全钢架韭菜种植大棚16座，约占地11余亩，露天种植11余亩。</t>
  </si>
  <si>
    <t>1.经济效益：增加集体经济收入15万元；到2028年底，力争村集体经济收入达30万元以上。
2.社会效益：提供惠民服务，为村民韭菜种植提供技术服务，带动村民种植韭菜，扩大韭菜种植规模，增加村民收入。
3.生态效益：减少能源消耗，提高资源利用效率
4.该工程实施，不仅能提升经济效益，还能对生态环境产生积极影响，实现可持续发展</t>
  </si>
  <si>
    <t>1、项目建设过程中可带动20名本村劳动力参与建设，人均增收0.6万元。并充分发挥本村农业技术人才的作用，为本村村民提供韭菜种植技术服务，收取收益;
2.项目建成后，带动10户30名本村村民发展大棚种植，人均年增收0.8万元。</t>
  </si>
  <si>
    <t>魏村镇</t>
  </si>
  <si>
    <t>羊舍村</t>
  </si>
  <si>
    <t>魏村镇羊舍村购买铲车等机械设备项目</t>
  </si>
  <si>
    <t>魏村镇羊舍村</t>
  </si>
  <si>
    <t>2025年2月</t>
  </si>
  <si>
    <t>2025年7月</t>
  </si>
  <si>
    <t>魏村镇羊舍村村委会</t>
  </si>
  <si>
    <t>购买小型钩机、铲车以及小麦履带式收割机设备。具体如下：
1、购买徐工牌60型号小钩机，预计花费25万元；
2、购买临工牌L955HE型号铲车，预计花费35万元；
3、购买沃德牌4LE-8.0EP型号小麦履带式收割机，预计花费17.5万元。</t>
  </si>
  <si>
    <t>1.经济效益：通过实施魏村镇羊舍村购买铲车等机械设备项目，不仅可以便利本村群众，方便农民耕作、交通运输等，促进村民提高经济收入。同时通过租赁机械，提高村级集体经济收入。
2.社会效益：魏村镇羊舍村购买铲车等机械项目的实施，可以提升农村形象，促进农村产业发展，促进农村一体化发展，有利于推动农村经济社会的全面发展。
3.群众满意度：得到群众认可度100%</t>
  </si>
  <si>
    <t>通过此项目，受益农户48户（脱贫户46户、监测户2户），项目实施完成以后，由羊舍村股份经济联合社出租给机械管护主体，给村集体增加经营性收入。同时，可以为群众耕作时提供农机，给群众带来便利。</t>
  </si>
  <si>
    <t>金殿镇</t>
  </si>
  <si>
    <t>金殿村</t>
  </si>
  <si>
    <t>金殿镇金殿村扶持发展新型农村集体经济--农机具购置项目</t>
  </si>
  <si>
    <t>临汾市尧都区金殿镇金殿村股份经济联合社</t>
  </si>
  <si>
    <t>购置完善农业生产耕、种、防、收农机具，为群众提供社会化服务，采取村社共建型经营模式运行，获取定期收益，增加集体经济收入。</t>
  </si>
  <si>
    <t>整村收益提高，实现资源循环利用，预计增加村集体收入5万元。</t>
  </si>
  <si>
    <t>辐射带动周边耕作面积3000余亩，获取收益部分用于村集体公益事业建设。合作社在项目建设过程中，主要雇佣劳动力和集体收益两种模式，开展联农带农，推动乡村振兴。一是雇佣劳动力。农机设备购入后，在农机操作手、秸秆运输、秸秆处理等方面，雇佣农村剩余劳动力。二是集体收益。合作社带头开展农业活动，部分收入贡献给村集体经济，为壮大集体经济、增加农户收益奠定基础。</t>
  </si>
  <si>
    <t>刘村镇</t>
  </si>
  <si>
    <t>刘北村</t>
  </si>
  <si>
    <t>刘村镇刘北村农机具设备采购项目</t>
  </si>
  <si>
    <t>刘村镇刘北村村委会</t>
  </si>
  <si>
    <t>购置7台全套农机具设备，提高农业生产力，实现3户14人脱贫户门口就业，增加工资性收入，解决了脱贫劳动力就业难问题，给予村民便利，实现分红到户354户1416人。每年增加村集体收入约20万元。</t>
  </si>
  <si>
    <t>1.经济效益：拉动村集体经济增长，村集体每年增收约20万元。采用分红到户方式带动农户增收。354户1416人受益，解决3户有能力脱贫户增收。村民人均增收78元/年；
2.社会效益：带动全村村民增收致富，巩固脱贫攻坚成果，为脱贫户提供家门口就业岗位。并可将其出租给个人或农业公司使用，最大化其利润。群众满意度可达97%。</t>
  </si>
  <si>
    <t>通过购置农机具设备，提高农村生产力，实现农业的可持续发展。354户1416人分红到户，带动3户14人脱贫劳动力增加工资性收入，拉动村集体经济增长约20万元，村民人均增收78元/年。</t>
  </si>
  <si>
    <t>大阳镇</t>
  </si>
  <si>
    <t>大堡村</t>
  </si>
  <si>
    <t>大阳镇大堡村晋冀鲁豫临汾战役前方指挥所研学拓展项目</t>
  </si>
  <si>
    <t>大阳镇大堡村</t>
  </si>
  <si>
    <t>2025年10月</t>
  </si>
  <si>
    <t>大阳镇大堡村村委会</t>
  </si>
  <si>
    <t>投资72.095万元，用于购买安装照明设备50套，多媒体扩音器6套，战地卫生室布展1项，徐向前元帅像1座，宣誓党旗塑像1座，单人浪木1套，翘板桥1套，吊索桥1套，轮胎桥1套，断桥1套，齐心协力1套，携手并进1套，钻网1套，独木桥1套，梅花桩1套，楼梯2套，翻山越岭1套，钻网1套，冲锋台1套，过障1套，独木桥1套，竞赛坡墙1套，翘板障碍1套，中空深井1套，草皮2000平方米，景区红旗300面</t>
  </si>
  <si>
    <t>经济效益指标：项目建成后，预计村集体每年可增加集体经济收入5万元。
社会效益：预计受益全村464户1900人，其中脱贫户和监测户8户8人。</t>
  </si>
  <si>
    <t>1、带动模式：经过承包农户土地，提升土地流转租金；经过吸纳就业，提高农户特别是脱贫户、监测户的务工收入。
2、预期带动效果：预计吸纳6人就近就业，平均每人年增收不低于8000元；经过租赁农户窑洞，增加农户收入。</t>
  </si>
  <si>
    <t>县底镇</t>
  </si>
  <si>
    <t>黄寺头村</t>
  </si>
  <si>
    <t>县底镇黄寺头村中药材加工项目</t>
  </si>
  <si>
    <t>原黄寺头村学校旧址</t>
  </si>
  <si>
    <t>县底镇黄寺头村村民委员会</t>
  </si>
  <si>
    <t>1.生产车间：车间288㎡，库房288㎡ ；
2.晾晒场硬化2000㎡; 
3.设备购置：kxc-200型直切机1台，kxc-300型直切机1台、烘干机9*6型1台、滚筛机2套、上料机2台；
4.水电等基础设施配套； 
5.其他需要：办公用房及辅助设备等。</t>
  </si>
  <si>
    <t>通过项目建设，完成建设生产车间车间576㎡，硬化晾晒场2000㎡;，购置设备7台（套）的目标，实现年增加集体经济收益5万元左右的目的。</t>
  </si>
  <si>
    <t>项目建成后，预计可提供就业岗位70余个，安排本村脱贫户、监测户21户、40人就业，还可吸纳部分低收入人群。</t>
  </si>
  <si>
    <t>配套设施项目</t>
  </si>
  <si>
    <t>小型农田水利设施建设</t>
  </si>
  <si>
    <t>苏村</t>
  </si>
  <si>
    <t>金殿镇苏村灌溉渠维修建设项目</t>
  </si>
  <si>
    <t>改建</t>
  </si>
  <si>
    <t>苏村新开北路至新开南路</t>
  </si>
  <si>
    <t>2025年8月</t>
  </si>
  <si>
    <t>新开北路至新开南路河道修缮面积1200㎡</t>
  </si>
  <si>
    <t>项目实施过程中，能够提供10-20个就业岗位，减少外出打工人员，留住中青劳动力；可以改善沿河村民的日常生活，美化村容村貌，提高农田灌溉率以及耕地利用率，沿河400户耕地得以更好灌溉，增加农户收成。</t>
  </si>
  <si>
    <t>1、雇佣劳动力。
项目建设期间雇佣本村剩余劳动力从事运输、建设等方面工作，从而带动部分农户提高收入。
2、产出收益。
村民在得到更好灌溉管代的同时增大的播种信心，提高耕地利用率，提升村民幸福感。</t>
  </si>
  <si>
    <t>二次补充分配</t>
  </si>
  <si>
    <t>巩固三保障成果</t>
  </si>
  <si>
    <t>教育</t>
  </si>
  <si>
    <t>享受“雨露计划”职业教育补助</t>
  </si>
  <si>
    <t>尧都区</t>
  </si>
  <si>
    <t>2025年“雨露计划”职业教育补助项目</t>
  </si>
  <si>
    <t>2025年11月</t>
  </si>
  <si>
    <t>区扶贫开发中心</t>
  </si>
  <si>
    <t>为中职、高职（专）、技工学校的在校学生中的我区脱贫家庭（含监测帮扶对象家庭）子女进行资助。</t>
  </si>
  <si>
    <t>其他教育类项目</t>
  </si>
  <si>
    <t>2025年脱贫家庭本科大学新生资助项目</t>
  </si>
  <si>
    <t>为全区脱贫家庭（含防返贫监测对象家庭）本科（第二批c类除外）大学新生进行资助。</t>
  </si>
  <si>
    <t>综合保障</t>
  </si>
  <si>
    <t>防贫保险（基金）</t>
  </si>
  <si>
    <t>2025年防返贫保险项目</t>
  </si>
  <si>
    <t>为全区脱贫家庭（含防返贫监测对象家庭）购买防返贫保险。</t>
  </si>
  <si>
    <t>高质量庭院经济项目</t>
  </si>
  <si>
    <t>2025年庭院经济奖补项目</t>
  </si>
  <si>
    <t>为全区庭院经济发展好的脱贫家庭（含防返贫监测对象家庭）发放奖补资金。</t>
  </si>
  <si>
    <t>就业项目</t>
  </si>
  <si>
    <t>务工补助</t>
  </si>
  <si>
    <t>交通费补助</t>
  </si>
  <si>
    <t>2025年脱贫劳动力外出务工就业交通补贴项目</t>
  </si>
  <si>
    <t>为全区跨省务工和省内区外出务工的脱贫家庭（含防返贫监测对象家庭）劳动力发放交通补贴。</t>
  </si>
  <si>
    <t>生产奖补、劳务补助等</t>
  </si>
  <si>
    <t>2025年脱贫劳动力外出务工就业稳岗补助项目</t>
  </si>
  <si>
    <t>为全区外出务工的脱贫家庭（含防返贫监测对象家庭）劳动力发放稳岗补助。</t>
  </si>
  <si>
    <t>金融保险配套项目</t>
  </si>
  <si>
    <t>小额贷款贴息</t>
  </si>
  <si>
    <t>2025年脱贫人口小额信贷贴息项目</t>
  </si>
  <si>
    <t>区融资规范办</t>
  </si>
  <si>
    <t>为全区脱贫户和监测户小额贷款贴息。</t>
  </si>
  <si>
    <t>合计</t>
  </si>
  <si>
    <t>小型农田水利设施</t>
  </si>
  <si>
    <t>大阳镇农田基础设施建设项目（2024）</t>
  </si>
  <si>
    <t>万元；</t>
  </si>
  <si>
    <t>乡村建设行动</t>
  </si>
  <si>
    <t>农村基础设施</t>
  </si>
  <si>
    <t>其他（防汛抗旱）</t>
  </si>
  <si>
    <t>土门镇东涧北村排洪渠修缮项目（2024）</t>
  </si>
  <si>
    <t>产业路、资源路、旅游路建设</t>
  </si>
  <si>
    <t>一平垣乡岭上村田间道路建设项目（2024）</t>
  </si>
  <si>
    <t>加工流通项目</t>
  </si>
  <si>
    <t>产地初加工和精深加工</t>
  </si>
  <si>
    <t>大阳镇2025年西河堤村微型辣椒烤房建设项目</t>
  </si>
  <si>
    <t>生产项目</t>
  </si>
  <si>
    <t>种植业基地</t>
  </si>
  <si>
    <t>大阳镇2025年西河堤村食用菌种植项目</t>
  </si>
  <si>
    <t>大阳镇官雀村田间路硬化修建项目</t>
  </si>
  <si>
    <t>大阳镇2025年西河堤村产业路建设项目</t>
  </si>
  <si>
    <t>农村道路建设</t>
  </si>
  <si>
    <t>县底镇许村村南田间路硬化项目</t>
  </si>
  <si>
    <t>县底镇上官村田间道路硬化二期建设项目</t>
  </si>
  <si>
    <t>养殖业基地</t>
  </si>
  <si>
    <t>县底镇口子里村蝎子养殖车间建设项目</t>
  </si>
  <si>
    <t>县底镇翟村田间道路硬化项目</t>
  </si>
  <si>
    <t>县底</t>
  </si>
  <si>
    <t>县底镇贺家庄村村西排水渠改造二期项目</t>
  </si>
  <si>
    <t>汾河街道</t>
  </si>
  <si>
    <t>汾河街道办事处三淇村灌溉渠项目</t>
  </si>
  <si>
    <t>产业服务支撑项目</t>
  </si>
  <si>
    <t>智慧农业</t>
  </si>
  <si>
    <t>汾河街道办事处三淇村智慧农业产业基地项目</t>
  </si>
  <si>
    <t>基础设施建设</t>
  </si>
  <si>
    <t>道路硬化项目</t>
  </si>
  <si>
    <t>吴村镇吴北村道路硬化项目</t>
  </si>
  <si>
    <t>一平垣乡虎头山村田间道路建设项目</t>
  </si>
  <si>
    <t>乔李镇尧乡园村艾草基地田间道路硬化工程</t>
  </si>
  <si>
    <t>土门镇田村农田水利设施建设项目（小型电灌站）</t>
  </si>
  <si>
    <t>金殿镇姑射村农田道路硬化工程项目</t>
  </si>
  <si>
    <t>乔李镇南羊村饲草晾晒场项目</t>
  </si>
  <si>
    <t>乔李镇北麻村田间3路硬化工程</t>
  </si>
  <si>
    <t>枕头乡</t>
  </si>
  <si>
    <t>枕头乡河底村辣椒种植基地建设及栽种项目</t>
  </si>
  <si>
    <t>贾得乡</t>
  </si>
  <si>
    <t>贾得乡贾升村繁殖牛配套设施采购项目</t>
  </si>
  <si>
    <t>大阳镇尧贤村田间道路硬化工程</t>
  </si>
  <si>
    <t>县底镇县底村产业路建设项目</t>
  </si>
  <si>
    <t>产业园（区）</t>
  </si>
  <si>
    <t>县底镇酸枣凹村浮峪河水稻生产基地配套设施建设项目</t>
  </si>
  <si>
    <t>尧庙镇</t>
  </si>
  <si>
    <t>尧庙镇大韩村2025年农田水利设施建设项目</t>
  </si>
  <si>
    <t>一平垣乡闫马河村田间道路硬化项目</t>
  </si>
  <si>
    <t>乔李镇乔李村小型农田水利设施建设</t>
  </si>
  <si>
    <t>农村道路建设及配套排水管网</t>
  </si>
  <si>
    <t>刘村镇刘北村农村道路硬化及配套排水管网建设项目</t>
  </si>
  <si>
    <t>金殿镇小榆东村农田水利设施建设项目</t>
  </si>
  <si>
    <t>金殿镇录井村修建河渠建设项目</t>
  </si>
  <si>
    <t>金殿镇贾册村小型农田水利设施建设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</si>
</sst>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4"/>
      <name val="宋体"/>
      <charset val="134"/>
      <scheme val="minor"/>
    </font>
    <font>
      <sz val="14"/>
      <name val="宋体"/>
      <charset val="134"/>
      <scheme val="minor"/>
    </font>
    <font>
      <sz val="18"/>
      <name val="方正小标宋简体"/>
      <charset val="134"/>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0" fillId="0" borderId="0" xfId="0" applyFill="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3"/>
  <sheetViews>
    <sheetView tabSelected="1" zoomScale="55" zoomScaleNormal="55" workbookViewId="0">
      <pane ySplit="7" topLeftCell="A9" activePane="bottomLeft" state="frozen"/>
      <selection/>
      <selection pane="bottomLeft" activeCell="O7" sqref="O7"/>
    </sheetView>
  </sheetViews>
  <sheetFormatPr defaultColWidth="9" defaultRowHeight="13.5"/>
  <cols>
    <col min="1" max="1" width="5.5" style="1" customWidth="1"/>
    <col min="2" max="4" width="6.9" style="2" customWidth="1"/>
    <col min="5" max="6" width="3.575" style="5" customWidth="1"/>
    <col min="7" max="7" width="16.7833333333333" style="6" customWidth="1"/>
    <col min="8" max="8" width="5.38333333333333" style="2" customWidth="1"/>
    <col min="9" max="9" width="7.5" style="2" customWidth="1"/>
    <col min="10" max="11" width="14.3833333333333" style="5" customWidth="1"/>
    <col min="12" max="12" width="8.63333333333333" style="2" customWidth="1"/>
    <col min="13" max="13" width="33.5666666666667" style="7" customWidth="1"/>
    <col min="14" max="15" width="17.375" style="2" customWidth="1"/>
    <col min="16" max="16" width="15.875" style="2" customWidth="1"/>
    <col min="17" max="17" width="6.75" style="2" customWidth="1"/>
    <col min="18" max="18" width="8.56666666666667" style="2" customWidth="1"/>
    <col min="19" max="19" width="9.76666666666667" style="2" customWidth="1"/>
    <col min="20" max="23" width="7.85" style="2" customWidth="1"/>
    <col min="24" max="25" width="33.025" style="6" customWidth="1"/>
    <col min="26" max="26" width="9.30833333333333" style="8" customWidth="1"/>
    <col min="27" max="16367" width="9" style="1"/>
    <col min="16368" max="16368" width="9" style="9"/>
    <col min="16369" max="16382" width="9" style="1"/>
  </cols>
  <sheetData>
    <row r="1" s="1" customFormat="1" ht="22" customHeight="1" spans="1:26">
      <c r="A1" s="10" t="s">
        <v>0</v>
      </c>
      <c r="B1" s="10"/>
      <c r="C1" s="10"/>
      <c r="D1" s="10"/>
      <c r="E1" s="11"/>
      <c r="F1" s="11"/>
      <c r="G1" s="12"/>
      <c r="H1" s="10"/>
      <c r="I1" s="10"/>
      <c r="J1" s="11"/>
      <c r="K1" s="11"/>
      <c r="L1" s="10"/>
      <c r="M1" s="25"/>
      <c r="N1" s="10"/>
      <c r="O1" s="10"/>
      <c r="P1" s="10"/>
      <c r="Q1" s="10"/>
      <c r="R1" s="10"/>
      <c r="S1" s="10"/>
      <c r="T1" s="10"/>
      <c r="U1" s="10"/>
      <c r="V1" s="10"/>
      <c r="W1" s="10"/>
      <c r="X1" s="12"/>
      <c r="Y1" s="12"/>
      <c r="Z1" s="11"/>
    </row>
    <row r="2" s="2" customFormat="1" ht="17" customHeight="1" spans="1:26">
      <c r="A2" s="10"/>
      <c r="B2" s="10"/>
      <c r="C2" s="10"/>
      <c r="D2" s="10"/>
      <c r="E2" s="11"/>
      <c r="F2" s="11"/>
      <c r="G2" s="12"/>
      <c r="H2" s="10"/>
      <c r="I2" s="10"/>
      <c r="J2" s="11"/>
      <c r="K2" s="11"/>
      <c r="L2" s="10"/>
      <c r="M2" s="25"/>
      <c r="N2" s="10"/>
      <c r="O2" s="10"/>
      <c r="P2" s="10"/>
      <c r="Q2" s="10"/>
      <c r="R2" s="10"/>
      <c r="S2" s="10"/>
      <c r="T2" s="10"/>
      <c r="U2" s="10"/>
      <c r="V2" s="10"/>
      <c r="W2" s="10"/>
      <c r="X2" s="12"/>
      <c r="Y2" s="12"/>
      <c r="Z2" s="11"/>
    </row>
    <row r="3" s="3" customFormat="1" ht="25" customHeight="1" spans="1:26">
      <c r="A3" s="13"/>
      <c r="B3" s="14"/>
      <c r="C3" s="14"/>
      <c r="D3" s="14"/>
      <c r="E3" s="15"/>
      <c r="F3" s="15"/>
      <c r="G3" s="16"/>
      <c r="H3" s="14"/>
      <c r="I3" s="14"/>
      <c r="J3" s="15"/>
      <c r="K3" s="15"/>
      <c r="L3" s="14"/>
      <c r="M3" s="26"/>
      <c r="N3" s="14"/>
      <c r="O3" s="14"/>
      <c r="P3" s="14"/>
      <c r="Q3" s="14"/>
      <c r="R3" s="14"/>
      <c r="S3" s="14"/>
      <c r="T3" s="14"/>
      <c r="U3" s="14"/>
      <c r="V3" s="14"/>
      <c r="W3" s="14"/>
      <c r="X3" s="16"/>
      <c r="Y3" s="16"/>
      <c r="Z3" s="13"/>
    </row>
    <row r="4" s="3" customFormat="1" ht="21" customHeight="1" spans="1:26">
      <c r="A4" s="17" t="s">
        <v>1</v>
      </c>
      <c r="B4" s="17" t="s">
        <v>2</v>
      </c>
      <c r="C4" s="17"/>
      <c r="D4" s="17"/>
      <c r="E4" s="17" t="s">
        <v>3</v>
      </c>
      <c r="F4" s="17" t="s">
        <v>4</v>
      </c>
      <c r="G4" s="17" t="s">
        <v>5</v>
      </c>
      <c r="H4" s="17" t="s">
        <v>6</v>
      </c>
      <c r="I4" s="17" t="s">
        <v>7</v>
      </c>
      <c r="J4" s="17" t="s">
        <v>8</v>
      </c>
      <c r="K4" s="17"/>
      <c r="L4" s="17" t="s">
        <v>9</v>
      </c>
      <c r="M4" s="17" t="s">
        <v>10</v>
      </c>
      <c r="N4" s="17" t="s">
        <v>11</v>
      </c>
      <c r="O4" s="17"/>
      <c r="P4" s="17"/>
      <c r="Q4" s="17" t="s">
        <v>12</v>
      </c>
      <c r="R4" s="17"/>
      <c r="S4" s="17"/>
      <c r="T4" s="17"/>
      <c r="U4" s="17"/>
      <c r="V4" s="17"/>
      <c r="W4" s="17"/>
      <c r="X4" s="17" t="s">
        <v>13</v>
      </c>
      <c r="Y4" s="17" t="s">
        <v>14</v>
      </c>
      <c r="Z4" s="17" t="s">
        <v>15</v>
      </c>
    </row>
    <row r="5" s="3" customFormat="1" ht="15" customHeight="1" spans="1:26">
      <c r="A5" s="17"/>
      <c r="B5" s="17" t="s">
        <v>16</v>
      </c>
      <c r="C5" s="17" t="s">
        <v>17</v>
      </c>
      <c r="D5" s="17" t="s">
        <v>18</v>
      </c>
      <c r="E5" s="17"/>
      <c r="F5" s="17"/>
      <c r="G5" s="17"/>
      <c r="H5" s="17"/>
      <c r="I5" s="17"/>
      <c r="J5" s="17" t="s">
        <v>19</v>
      </c>
      <c r="K5" s="17" t="s">
        <v>20</v>
      </c>
      <c r="L5" s="17"/>
      <c r="M5" s="17"/>
      <c r="N5" s="17" t="s">
        <v>21</v>
      </c>
      <c r="O5" s="17" t="s">
        <v>22</v>
      </c>
      <c r="P5" s="17"/>
      <c r="Q5" s="17" t="s">
        <v>23</v>
      </c>
      <c r="R5" s="17" t="s">
        <v>24</v>
      </c>
      <c r="S5" s="17" t="s">
        <v>25</v>
      </c>
      <c r="T5" s="17" t="s">
        <v>22</v>
      </c>
      <c r="U5" s="17"/>
      <c r="V5" s="17"/>
      <c r="W5" s="17"/>
      <c r="X5" s="17"/>
      <c r="Y5" s="17"/>
      <c r="Z5" s="17"/>
    </row>
    <row r="6" s="3" customFormat="1" ht="18.75" spans="1:26">
      <c r="A6" s="17"/>
      <c r="B6" s="17"/>
      <c r="C6" s="17"/>
      <c r="D6" s="17"/>
      <c r="E6" s="17"/>
      <c r="F6" s="17"/>
      <c r="G6" s="17"/>
      <c r="H6" s="17"/>
      <c r="I6" s="17"/>
      <c r="J6" s="17"/>
      <c r="K6" s="17"/>
      <c r="L6" s="17"/>
      <c r="M6" s="17"/>
      <c r="N6" s="17"/>
      <c r="O6" s="17"/>
      <c r="P6" s="17"/>
      <c r="Q6" s="17"/>
      <c r="R6" s="17"/>
      <c r="S6" s="17"/>
      <c r="T6" s="17"/>
      <c r="U6" s="17"/>
      <c r="V6" s="17"/>
      <c r="W6" s="17"/>
      <c r="X6" s="17"/>
      <c r="Y6" s="17"/>
      <c r="Z6" s="17"/>
    </row>
    <row r="7" s="3" customFormat="1" ht="122" customHeight="1" spans="1:26">
      <c r="A7" s="17"/>
      <c r="B7" s="17"/>
      <c r="C7" s="17"/>
      <c r="D7" s="17"/>
      <c r="E7" s="17"/>
      <c r="F7" s="17"/>
      <c r="G7" s="17"/>
      <c r="H7" s="17"/>
      <c r="I7" s="17"/>
      <c r="J7" s="17"/>
      <c r="K7" s="17"/>
      <c r="L7" s="17"/>
      <c r="M7" s="17"/>
      <c r="N7" s="17"/>
      <c r="O7" s="17" t="s">
        <v>26</v>
      </c>
      <c r="P7" s="17" t="s">
        <v>27</v>
      </c>
      <c r="Q7" s="17"/>
      <c r="R7" s="17"/>
      <c r="S7" s="17"/>
      <c r="T7" s="17" t="s">
        <v>28</v>
      </c>
      <c r="U7" s="17" t="s">
        <v>29</v>
      </c>
      <c r="V7" s="17" t="s">
        <v>30</v>
      </c>
      <c r="W7" s="17" t="s">
        <v>31</v>
      </c>
      <c r="X7" s="17"/>
      <c r="Y7" s="17"/>
      <c r="Z7" s="17"/>
    </row>
    <row r="8" s="4" customFormat="1" ht="225" spans="1:26">
      <c r="A8" s="18">
        <v>1</v>
      </c>
      <c r="B8" s="19" t="s">
        <v>32</v>
      </c>
      <c r="C8" s="20" t="s">
        <v>33</v>
      </c>
      <c r="D8" s="20" t="s">
        <v>33</v>
      </c>
      <c r="E8" s="20" t="s">
        <v>34</v>
      </c>
      <c r="F8" s="20" t="s">
        <v>35</v>
      </c>
      <c r="G8" s="21" t="s">
        <v>36</v>
      </c>
      <c r="H8" s="20" t="s">
        <v>37</v>
      </c>
      <c r="I8" s="20" t="s">
        <v>35</v>
      </c>
      <c r="J8" s="27" t="s">
        <v>38</v>
      </c>
      <c r="K8" s="28" t="s">
        <v>39</v>
      </c>
      <c r="L8" s="20" t="s">
        <v>40</v>
      </c>
      <c r="M8" s="21" t="s">
        <v>41</v>
      </c>
      <c r="N8" s="20">
        <v>78.24</v>
      </c>
      <c r="O8" s="20">
        <v>5</v>
      </c>
      <c r="P8" s="20">
        <f>N8-O8</f>
        <v>73.24</v>
      </c>
      <c r="Q8" s="20">
        <v>1</v>
      </c>
      <c r="R8" s="20">
        <v>332</v>
      </c>
      <c r="S8" s="20">
        <v>1504</v>
      </c>
      <c r="T8" s="20">
        <v>0</v>
      </c>
      <c r="U8" s="20">
        <v>0</v>
      </c>
      <c r="V8" s="20">
        <v>0</v>
      </c>
      <c r="W8" s="20">
        <v>0</v>
      </c>
      <c r="X8" s="21" t="s">
        <v>42</v>
      </c>
      <c r="Y8" s="21" t="s">
        <v>43</v>
      </c>
      <c r="Z8" s="20" t="s">
        <v>44</v>
      </c>
    </row>
    <row r="9" s="1" customFormat="1" ht="150" spans="1:26">
      <c r="A9" s="18">
        <v>2</v>
      </c>
      <c r="B9" s="19" t="s">
        <v>32</v>
      </c>
      <c r="C9" s="20" t="s">
        <v>33</v>
      </c>
      <c r="D9" s="20" t="s">
        <v>33</v>
      </c>
      <c r="E9" s="20" t="s">
        <v>45</v>
      </c>
      <c r="F9" s="20" t="s">
        <v>46</v>
      </c>
      <c r="G9" s="21" t="s">
        <v>47</v>
      </c>
      <c r="H9" s="20" t="s">
        <v>37</v>
      </c>
      <c r="I9" s="20" t="s">
        <v>46</v>
      </c>
      <c r="J9" s="27" t="s">
        <v>48</v>
      </c>
      <c r="K9" s="28" t="s">
        <v>49</v>
      </c>
      <c r="L9" s="20" t="s">
        <v>50</v>
      </c>
      <c r="M9" s="21" t="s">
        <v>51</v>
      </c>
      <c r="N9" s="20">
        <v>73.1</v>
      </c>
      <c r="O9" s="20">
        <v>5</v>
      </c>
      <c r="P9" s="20">
        <f>N9-O9</f>
        <v>68.1</v>
      </c>
      <c r="Q9" s="20">
        <v>1</v>
      </c>
      <c r="R9" s="20">
        <v>488</v>
      </c>
      <c r="S9" s="20">
        <v>1545</v>
      </c>
      <c r="T9" s="20">
        <v>22</v>
      </c>
      <c r="U9" s="20">
        <v>47</v>
      </c>
      <c r="V9" s="20">
        <v>0</v>
      </c>
      <c r="W9" s="20">
        <v>0</v>
      </c>
      <c r="X9" s="21" t="s">
        <v>52</v>
      </c>
      <c r="Y9" s="21" t="s">
        <v>53</v>
      </c>
      <c r="Z9" s="20" t="s">
        <v>44</v>
      </c>
    </row>
    <row r="10" s="4" customFormat="1" ht="409.5" spans="1:26">
      <c r="A10" s="18">
        <v>3</v>
      </c>
      <c r="B10" s="20" t="s">
        <v>32</v>
      </c>
      <c r="C10" s="20" t="s">
        <v>33</v>
      </c>
      <c r="D10" s="20" t="s">
        <v>33</v>
      </c>
      <c r="E10" s="20" t="s">
        <v>54</v>
      </c>
      <c r="F10" s="20" t="s">
        <v>55</v>
      </c>
      <c r="G10" s="21" t="s">
        <v>56</v>
      </c>
      <c r="H10" s="20" t="s">
        <v>37</v>
      </c>
      <c r="I10" s="20" t="s">
        <v>55</v>
      </c>
      <c r="J10" s="27" t="s">
        <v>49</v>
      </c>
      <c r="K10" s="28" t="s">
        <v>57</v>
      </c>
      <c r="L10" s="20" t="s">
        <v>58</v>
      </c>
      <c r="M10" s="21" t="s">
        <v>59</v>
      </c>
      <c r="N10" s="20">
        <v>75.18</v>
      </c>
      <c r="O10" s="20">
        <v>5</v>
      </c>
      <c r="P10" s="20">
        <f>N10-O10</f>
        <v>70.18</v>
      </c>
      <c r="Q10" s="20">
        <v>1</v>
      </c>
      <c r="R10" s="20">
        <v>587</v>
      </c>
      <c r="S10" s="20">
        <v>1644</v>
      </c>
      <c r="T10" s="20">
        <v>18</v>
      </c>
      <c r="U10" s="20">
        <v>45</v>
      </c>
      <c r="V10" s="20">
        <v>0</v>
      </c>
      <c r="W10" s="20">
        <v>0</v>
      </c>
      <c r="X10" s="21" t="s">
        <v>60</v>
      </c>
      <c r="Y10" s="21" t="s">
        <v>61</v>
      </c>
      <c r="Z10" s="20" t="s">
        <v>44</v>
      </c>
    </row>
    <row r="11" s="1" customFormat="1" ht="150" spans="1:26">
      <c r="A11" s="18">
        <v>4</v>
      </c>
      <c r="B11" s="20" t="s">
        <v>32</v>
      </c>
      <c r="C11" s="20" t="s">
        <v>33</v>
      </c>
      <c r="D11" s="20" t="s">
        <v>33</v>
      </c>
      <c r="E11" s="20" t="s">
        <v>62</v>
      </c>
      <c r="F11" s="20" t="s">
        <v>63</v>
      </c>
      <c r="G11" s="21" t="s">
        <v>64</v>
      </c>
      <c r="H11" s="20" t="s">
        <v>65</v>
      </c>
      <c r="I11" s="20" t="s">
        <v>66</v>
      </c>
      <c r="J11" s="27" t="s">
        <v>67</v>
      </c>
      <c r="K11" s="28" t="s">
        <v>57</v>
      </c>
      <c r="L11" s="20" t="s">
        <v>68</v>
      </c>
      <c r="M11" s="21" t="s">
        <v>69</v>
      </c>
      <c r="N11" s="20">
        <v>75</v>
      </c>
      <c r="O11" s="20">
        <v>5</v>
      </c>
      <c r="P11" s="20">
        <f>N11-O11</f>
        <v>70</v>
      </c>
      <c r="Q11" s="20">
        <v>1</v>
      </c>
      <c r="R11" s="20">
        <v>574</v>
      </c>
      <c r="S11" s="20">
        <v>1900</v>
      </c>
      <c r="T11" s="20">
        <v>7</v>
      </c>
      <c r="U11" s="20">
        <v>11</v>
      </c>
      <c r="V11" s="20">
        <v>0</v>
      </c>
      <c r="W11" s="20">
        <v>0</v>
      </c>
      <c r="X11" s="21" t="s">
        <v>70</v>
      </c>
      <c r="Y11" s="21" t="s">
        <v>71</v>
      </c>
      <c r="Z11" s="20" t="s">
        <v>44</v>
      </c>
    </row>
    <row r="12" s="1" customFormat="1" ht="262.5" spans="1:26">
      <c r="A12" s="18">
        <v>5</v>
      </c>
      <c r="B12" s="20" t="s">
        <v>32</v>
      </c>
      <c r="C12" s="20" t="s">
        <v>33</v>
      </c>
      <c r="D12" s="20" t="s">
        <v>33</v>
      </c>
      <c r="E12" s="20" t="s">
        <v>72</v>
      </c>
      <c r="F12" s="20" t="s">
        <v>73</v>
      </c>
      <c r="G12" s="21" t="s">
        <v>74</v>
      </c>
      <c r="H12" s="20" t="s">
        <v>37</v>
      </c>
      <c r="I12" s="20" t="s">
        <v>75</v>
      </c>
      <c r="J12" s="27" t="s">
        <v>49</v>
      </c>
      <c r="K12" s="28" t="s">
        <v>76</v>
      </c>
      <c r="L12" s="20" t="s">
        <v>77</v>
      </c>
      <c r="M12" s="21" t="s">
        <v>78</v>
      </c>
      <c r="N12" s="20">
        <v>82</v>
      </c>
      <c r="O12" s="20">
        <v>5</v>
      </c>
      <c r="P12" s="20">
        <f>N12-O12</f>
        <v>77</v>
      </c>
      <c r="Q12" s="20">
        <v>1</v>
      </c>
      <c r="R12" s="20">
        <v>10</v>
      </c>
      <c r="S12" s="20">
        <v>30</v>
      </c>
      <c r="T12" s="20">
        <v>0</v>
      </c>
      <c r="U12" s="20">
        <v>0</v>
      </c>
      <c r="V12" s="20">
        <v>0</v>
      </c>
      <c r="W12" s="20">
        <v>0</v>
      </c>
      <c r="X12" s="21" t="s">
        <v>79</v>
      </c>
      <c r="Y12" s="21" t="s">
        <v>80</v>
      </c>
      <c r="Z12" s="20" t="s">
        <v>44</v>
      </c>
    </row>
    <row r="13" s="4" customFormat="1" ht="281.25" spans="1:26">
      <c r="A13" s="18">
        <v>6</v>
      </c>
      <c r="B13" s="20" t="s">
        <v>32</v>
      </c>
      <c r="C13" s="20" t="s">
        <v>33</v>
      </c>
      <c r="D13" s="20" t="s">
        <v>33</v>
      </c>
      <c r="E13" s="20" t="s">
        <v>81</v>
      </c>
      <c r="F13" s="20" t="s">
        <v>82</v>
      </c>
      <c r="G13" s="21" t="s">
        <v>83</v>
      </c>
      <c r="H13" s="20" t="s">
        <v>37</v>
      </c>
      <c r="I13" s="20" t="s">
        <v>84</v>
      </c>
      <c r="J13" s="27" t="s">
        <v>85</v>
      </c>
      <c r="K13" s="28" t="s">
        <v>86</v>
      </c>
      <c r="L13" s="20" t="s">
        <v>87</v>
      </c>
      <c r="M13" s="21" t="s">
        <v>88</v>
      </c>
      <c r="N13" s="20">
        <v>77.5</v>
      </c>
      <c r="O13" s="20">
        <v>5</v>
      </c>
      <c r="P13" s="20">
        <f t="shared" ref="P13:P18" si="0">N13-O13</f>
        <v>72.5</v>
      </c>
      <c r="Q13" s="20">
        <v>1</v>
      </c>
      <c r="R13" s="20">
        <v>48</v>
      </c>
      <c r="S13" s="20">
        <v>120</v>
      </c>
      <c r="T13" s="20">
        <v>46</v>
      </c>
      <c r="U13" s="20">
        <v>105</v>
      </c>
      <c r="V13" s="20">
        <v>2</v>
      </c>
      <c r="W13" s="20">
        <v>5</v>
      </c>
      <c r="X13" s="21" t="s">
        <v>89</v>
      </c>
      <c r="Y13" s="21" t="s">
        <v>90</v>
      </c>
      <c r="Z13" s="20" t="s">
        <v>44</v>
      </c>
    </row>
    <row r="14" s="4" customFormat="1" ht="262.5" spans="1:26">
      <c r="A14" s="18">
        <v>7</v>
      </c>
      <c r="B14" s="19" t="s">
        <v>32</v>
      </c>
      <c r="C14" s="19" t="s">
        <v>33</v>
      </c>
      <c r="D14" s="20" t="s">
        <v>33</v>
      </c>
      <c r="E14" s="20" t="s">
        <v>91</v>
      </c>
      <c r="F14" s="20" t="s">
        <v>92</v>
      </c>
      <c r="G14" s="21" t="s">
        <v>93</v>
      </c>
      <c r="H14" s="20" t="s">
        <v>65</v>
      </c>
      <c r="I14" s="20" t="s">
        <v>92</v>
      </c>
      <c r="J14" s="27" t="s">
        <v>48</v>
      </c>
      <c r="K14" s="28" t="s">
        <v>39</v>
      </c>
      <c r="L14" s="28" t="s">
        <v>94</v>
      </c>
      <c r="M14" s="21" t="s">
        <v>95</v>
      </c>
      <c r="N14" s="20">
        <v>73.65</v>
      </c>
      <c r="O14" s="20">
        <v>5</v>
      </c>
      <c r="P14" s="20">
        <f t="shared" si="0"/>
        <v>68.65</v>
      </c>
      <c r="Q14" s="20">
        <v>1</v>
      </c>
      <c r="R14" s="20">
        <v>578</v>
      </c>
      <c r="S14" s="20">
        <v>2779</v>
      </c>
      <c r="T14" s="20">
        <v>0</v>
      </c>
      <c r="U14" s="20">
        <v>0</v>
      </c>
      <c r="V14" s="20">
        <v>0</v>
      </c>
      <c r="W14" s="20">
        <v>0</v>
      </c>
      <c r="X14" s="21" t="s">
        <v>96</v>
      </c>
      <c r="Y14" s="21" t="s">
        <v>97</v>
      </c>
      <c r="Z14" s="20" t="s">
        <v>44</v>
      </c>
    </row>
    <row r="15" s="4" customFormat="1" ht="225" spans="1:26">
      <c r="A15" s="18">
        <v>8</v>
      </c>
      <c r="B15" s="19" t="s">
        <v>32</v>
      </c>
      <c r="C15" s="20" t="s">
        <v>33</v>
      </c>
      <c r="D15" s="20" t="s">
        <v>33</v>
      </c>
      <c r="E15" s="20" t="s">
        <v>98</v>
      </c>
      <c r="F15" s="20" t="s">
        <v>99</v>
      </c>
      <c r="G15" s="21" t="s">
        <v>100</v>
      </c>
      <c r="H15" s="20" t="s">
        <v>37</v>
      </c>
      <c r="I15" s="20" t="s">
        <v>99</v>
      </c>
      <c r="J15" s="27" t="s">
        <v>48</v>
      </c>
      <c r="K15" s="28" t="s">
        <v>67</v>
      </c>
      <c r="L15" s="20" t="s">
        <v>101</v>
      </c>
      <c r="M15" s="21" t="s">
        <v>102</v>
      </c>
      <c r="N15" s="20">
        <v>75</v>
      </c>
      <c r="O15" s="20">
        <v>5</v>
      </c>
      <c r="P15" s="20">
        <f t="shared" si="0"/>
        <v>70</v>
      </c>
      <c r="Q15" s="20">
        <v>1</v>
      </c>
      <c r="R15" s="20">
        <v>354</v>
      </c>
      <c r="S15" s="20">
        <v>1416</v>
      </c>
      <c r="T15" s="20">
        <v>3</v>
      </c>
      <c r="U15" s="20">
        <v>14</v>
      </c>
      <c r="V15" s="20">
        <v>0</v>
      </c>
      <c r="W15" s="20">
        <v>0</v>
      </c>
      <c r="X15" s="21" t="s">
        <v>103</v>
      </c>
      <c r="Y15" s="21" t="s">
        <v>104</v>
      </c>
      <c r="Z15" s="20" t="s">
        <v>44</v>
      </c>
    </row>
    <row r="16" s="1" customFormat="1" ht="262.5" spans="1:26">
      <c r="A16" s="18">
        <v>9</v>
      </c>
      <c r="B16" s="19" t="s">
        <v>32</v>
      </c>
      <c r="C16" s="20" t="s">
        <v>33</v>
      </c>
      <c r="D16" s="20" t="s">
        <v>33</v>
      </c>
      <c r="E16" s="20" t="s">
        <v>105</v>
      </c>
      <c r="F16" s="20" t="s">
        <v>106</v>
      </c>
      <c r="G16" s="21" t="s">
        <v>107</v>
      </c>
      <c r="H16" s="20" t="s">
        <v>37</v>
      </c>
      <c r="I16" s="20" t="s">
        <v>108</v>
      </c>
      <c r="J16" s="27" t="s">
        <v>67</v>
      </c>
      <c r="K16" s="27" t="s">
        <v>109</v>
      </c>
      <c r="L16" s="20" t="s">
        <v>110</v>
      </c>
      <c r="M16" s="21" t="s">
        <v>111</v>
      </c>
      <c r="N16" s="20">
        <v>72.095</v>
      </c>
      <c r="O16" s="20">
        <v>5</v>
      </c>
      <c r="P16" s="20">
        <f t="shared" si="0"/>
        <v>67.095</v>
      </c>
      <c r="Q16" s="20">
        <v>1</v>
      </c>
      <c r="R16" s="20">
        <v>464</v>
      </c>
      <c r="S16" s="20">
        <v>1900</v>
      </c>
      <c r="T16" s="20">
        <v>7</v>
      </c>
      <c r="U16" s="20">
        <v>7</v>
      </c>
      <c r="V16" s="20">
        <v>1</v>
      </c>
      <c r="W16" s="20">
        <v>1</v>
      </c>
      <c r="X16" s="21" t="s">
        <v>112</v>
      </c>
      <c r="Y16" s="21" t="s">
        <v>113</v>
      </c>
      <c r="Z16" s="20" t="s">
        <v>44</v>
      </c>
    </row>
    <row r="17" s="4" customFormat="1" ht="187.5" spans="1:26">
      <c r="A17" s="18">
        <v>10</v>
      </c>
      <c r="B17" s="20" t="s">
        <v>32</v>
      </c>
      <c r="C17" s="20" t="s">
        <v>33</v>
      </c>
      <c r="D17" s="20" t="s">
        <v>33</v>
      </c>
      <c r="E17" s="20" t="s">
        <v>114</v>
      </c>
      <c r="F17" s="20" t="s">
        <v>115</v>
      </c>
      <c r="G17" s="21" t="s">
        <v>116</v>
      </c>
      <c r="H17" s="20" t="s">
        <v>37</v>
      </c>
      <c r="I17" s="20" t="s">
        <v>117</v>
      </c>
      <c r="J17" s="27" t="s">
        <v>48</v>
      </c>
      <c r="K17" s="27" t="s">
        <v>39</v>
      </c>
      <c r="L17" s="20" t="s">
        <v>118</v>
      </c>
      <c r="M17" s="21" t="s">
        <v>119</v>
      </c>
      <c r="N17" s="20">
        <v>72.4</v>
      </c>
      <c r="O17" s="20">
        <v>5</v>
      </c>
      <c r="P17" s="20">
        <f t="shared" si="0"/>
        <v>67.4</v>
      </c>
      <c r="Q17" s="20">
        <v>1</v>
      </c>
      <c r="R17" s="20">
        <v>300</v>
      </c>
      <c r="S17" s="20">
        <v>1200</v>
      </c>
      <c r="T17" s="20">
        <v>20</v>
      </c>
      <c r="U17" s="20">
        <v>39</v>
      </c>
      <c r="V17" s="20">
        <v>1</v>
      </c>
      <c r="W17" s="20">
        <v>1</v>
      </c>
      <c r="X17" s="21" t="s">
        <v>120</v>
      </c>
      <c r="Y17" s="21" t="s">
        <v>121</v>
      </c>
      <c r="Z17" s="20" t="s">
        <v>44</v>
      </c>
    </row>
    <row r="18" s="4" customFormat="1" ht="168.75" spans="1:26">
      <c r="A18" s="18">
        <v>11</v>
      </c>
      <c r="B18" s="22" t="s">
        <v>32</v>
      </c>
      <c r="C18" s="22" t="s">
        <v>122</v>
      </c>
      <c r="D18" s="22" t="s">
        <v>123</v>
      </c>
      <c r="E18" s="18" t="s">
        <v>91</v>
      </c>
      <c r="F18" s="18" t="s">
        <v>124</v>
      </c>
      <c r="G18" s="23" t="s">
        <v>125</v>
      </c>
      <c r="H18" s="18" t="s">
        <v>126</v>
      </c>
      <c r="I18" s="18" t="s">
        <v>127</v>
      </c>
      <c r="J18" s="29" t="s">
        <v>48</v>
      </c>
      <c r="K18" s="29" t="s">
        <v>128</v>
      </c>
      <c r="L18" s="18" t="s">
        <v>124</v>
      </c>
      <c r="M18" s="23" t="s">
        <v>129</v>
      </c>
      <c r="N18" s="18">
        <v>19.8</v>
      </c>
      <c r="O18" s="18">
        <v>16.19</v>
      </c>
      <c r="P18" s="20">
        <f t="shared" si="0"/>
        <v>3.61</v>
      </c>
      <c r="Q18" s="18">
        <v>1</v>
      </c>
      <c r="R18" s="18">
        <v>446</v>
      </c>
      <c r="S18" s="18">
        <v>1300</v>
      </c>
      <c r="T18" s="18">
        <v>0</v>
      </c>
      <c r="U18" s="18">
        <v>0</v>
      </c>
      <c r="V18" s="18">
        <v>0</v>
      </c>
      <c r="W18" s="18">
        <v>0</v>
      </c>
      <c r="X18" s="23" t="s">
        <v>130</v>
      </c>
      <c r="Y18" s="23" t="s">
        <v>131</v>
      </c>
      <c r="Z18" s="20" t="s">
        <v>132</v>
      </c>
    </row>
    <row r="19" s="4" customFormat="1" ht="131.25" spans="1:26">
      <c r="A19" s="18">
        <v>12</v>
      </c>
      <c r="B19" s="19" t="s">
        <v>133</v>
      </c>
      <c r="C19" s="20" t="s">
        <v>134</v>
      </c>
      <c r="D19" s="20" t="s">
        <v>135</v>
      </c>
      <c r="E19" s="20" t="s">
        <v>136</v>
      </c>
      <c r="F19" s="20"/>
      <c r="G19" s="21" t="s">
        <v>137</v>
      </c>
      <c r="H19" s="20" t="s">
        <v>37</v>
      </c>
      <c r="I19" s="20" t="s">
        <v>136</v>
      </c>
      <c r="J19" s="27">
        <v>45658</v>
      </c>
      <c r="K19" s="28" t="s">
        <v>138</v>
      </c>
      <c r="L19" s="20" t="s">
        <v>139</v>
      </c>
      <c r="M19" s="21" t="s">
        <v>140</v>
      </c>
      <c r="N19" s="20">
        <v>60</v>
      </c>
      <c r="O19" s="20">
        <v>60</v>
      </c>
      <c r="P19" s="20">
        <f t="shared" ref="P19:P35" si="1">N19-O19</f>
        <v>0</v>
      </c>
      <c r="Q19" s="20"/>
      <c r="R19" s="20">
        <f>T19</f>
        <v>200</v>
      </c>
      <c r="S19" s="20">
        <f t="shared" ref="S19:S25" si="2">U19</f>
        <v>200</v>
      </c>
      <c r="T19" s="20">
        <v>200</v>
      </c>
      <c r="U19" s="20">
        <v>200</v>
      </c>
      <c r="V19" s="20"/>
      <c r="W19" s="20"/>
      <c r="X19" s="21" t="s">
        <v>140</v>
      </c>
      <c r="Y19" s="21" t="s">
        <v>140</v>
      </c>
      <c r="Z19" s="20"/>
    </row>
    <row r="20" s="1" customFormat="1" ht="75" spans="1:26">
      <c r="A20" s="18">
        <v>13</v>
      </c>
      <c r="B20" s="19" t="s">
        <v>133</v>
      </c>
      <c r="C20" s="20" t="s">
        <v>134</v>
      </c>
      <c r="D20" s="20" t="s">
        <v>141</v>
      </c>
      <c r="E20" s="20" t="s">
        <v>136</v>
      </c>
      <c r="F20" s="20"/>
      <c r="G20" s="21" t="s">
        <v>142</v>
      </c>
      <c r="H20" s="20" t="s">
        <v>37</v>
      </c>
      <c r="I20" s="20" t="s">
        <v>136</v>
      </c>
      <c r="J20" s="27">
        <v>45658</v>
      </c>
      <c r="K20" s="28" t="s">
        <v>138</v>
      </c>
      <c r="L20" s="20" t="s">
        <v>139</v>
      </c>
      <c r="M20" s="21" t="s">
        <v>143</v>
      </c>
      <c r="N20" s="20">
        <v>10</v>
      </c>
      <c r="O20" s="20">
        <v>10</v>
      </c>
      <c r="P20" s="20">
        <f t="shared" si="1"/>
        <v>0</v>
      </c>
      <c r="Q20" s="20"/>
      <c r="R20" s="20">
        <f>T20</f>
        <v>20</v>
      </c>
      <c r="S20" s="20">
        <f t="shared" si="2"/>
        <v>20</v>
      </c>
      <c r="T20" s="20">
        <v>20</v>
      </c>
      <c r="U20" s="20">
        <v>20</v>
      </c>
      <c r="V20" s="20"/>
      <c r="W20" s="20"/>
      <c r="X20" s="21" t="s">
        <v>143</v>
      </c>
      <c r="Y20" s="21" t="s">
        <v>143</v>
      </c>
      <c r="Z20" s="20"/>
    </row>
    <row r="21" s="4" customFormat="1" ht="75" spans="1:26">
      <c r="A21" s="18">
        <v>14</v>
      </c>
      <c r="B21" s="20" t="s">
        <v>133</v>
      </c>
      <c r="C21" s="20" t="s">
        <v>144</v>
      </c>
      <c r="D21" s="20" t="s">
        <v>145</v>
      </c>
      <c r="E21" s="20" t="s">
        <v>136</v>
      </c>
      <c r="F21" s="20"/>
      <c r="G21" s="21" t="s">
        <v>146</v>
      </c>
      <c r="H21" s="20" t="s">
        <v>37</v>
      </c>
      <c r="I21" s="20" t="s">
        <v>136</v>
      </c>
      <c r="J21" s="27">
        <v>45658</v>
      </c>
      <c r="K21" s="28" t="s">
        <v>138</v>
      </c>
      <c r="L21" s="20" t="s">
        <v>139</v>
      </c>
      <c r="M21" s="21" t="s">
        <v>147</v>
      </c>
      <c r="N21" s="20">
        <v>20</v>
      </c>
      <c r="O21" s="20">
        <v>20</v>
      </c>
      <c r="P21" s="20">
        <f t="shared" si="1"/>
        <v>0</v>
      </c>
      <c r="Q21" s="20"/>
      <c r="R21" s="20">
        <v>2805</v>
      </c>
      <c r="S21" s="20">
        <f t="shared" si="2"/>
        <v>7499</v>
      </c>
      <c r="T21" s="20">
        <v>2805</v>
      </c>
      <c r="U21" s="20">
        <v>7499</v>
      </c>
      <c r="V21" s="20"/>
      <c r="W21" s="20"/>
      <c r="X21" s="21" t="s">
        <v>147</v>
      </c>
      <c r="Y21" s="21" t="s">
        <v>147</v>
      </c>
      <c r="Z21" s="20"/>
    </row>
    <row r="22" s="1" customFormat="1" ht="93.75" spans="1:26">
      <c r="A22" s="18">
        <v>15</v>
      </c>
      <c r="B22" s="20" t="s">
        <v>32</v>
      </c>
      <c r="C22" s="20" t="s">
        <v>148</v>
      </c>
      <c r="D22" s="20" t="s">
        <v>148</v>
      </c>
      <c r="E22" s="20" t="s">
        <v>136</v>
      </c>
      <c r="F22" s="20"/>
      <c r="G22" s="21" t="s">
        <v>149</v>
      </c>
      <c r="H22" s="20" t="s">
        <v>37</v>
      </c>
      <c r="I22" s="20" t="s">
        <v>136</v>
      </c>
      <c r="J22" s="27">
        <v>45658</v>
      </c>
      <c r="K22" s="28" t="s">
        <v>138</v>
      </c>
      <c r="L22" s="20" t="s">
        <v>139</v>
      </c>
      <c r="M22" s="21" t="s">
        <v>150</v>
      </c>
      <c r="N22" s="20">
        <v>10</v>
      </c>
      <c r="O22" s="20">
        <v>10</v>
      </c>
      <c r="P22" s="20">
        <f t="shared" si="1"/>
        <v>0</v>
      </c>
      <c r="Q22" s="20"/>
      <c r="R22" s="20">
        <f>T22</f>
        <v>50</v>
      </c>
      <c r="S22" s="20">
        <f t="shared" si="2"/>
        <v>50</v>
      </c>
      <c r="T22" s="20">
        <v>50</v>
      </c>
      <c r="U22" s="20">
        <v>50</v>
      </c>
      <c r="V22" s="20"/>
      <c r="W22" s="20"/>
      <c r="X22" s="21" t="s">
        <v>150</v>
      </c>
      <c r="Y22" s="21" t="s">
        <v>150</v>
      </c>
      <c r="Z22" s="20"/>
    </row>
    <row r="23" s="1" customFormat="1" ht="75" spans="1:26">
      <c r="A23" s="18">
        <v>16</v>
      </c>
      <c r="B23" s="20" t="s">
        <v>151</v>
      </c>
      <c r="C23" s="20" t="s">
        <v>152</v>
      </c>
      <c r="D23" s="20" t="s">
        <v>153</v>
      </c>
      <c r="E23" s="20" t="s">
        <v>136</v>
      </c>
      <c r="F23" s="20"/>
      <c r="G23" s="21" t="s">
        <v>154</v>
      </c>
      <c r="H23" s="20" t="s">
        <v>37</v>
      </c>
      <c r="I23" s="20" t="s">
        <v>136</v>
      </c>
      <c r="J23" s="27">
        <v>45658</v>
      </c>
      <c r="K23" s="28" t="s">
        <v>138</v>
      </c>
      <c r="L23" s="20" t="s">
        <v>139</v>
      </c>
      <c r="M23" s="21" t="s">
        <v>155</v>
      </c>
      <c r="N23" s="20">
        <v>130</v>
      </c>
      <c r="O23" s="20">
        <v>130</v>
      </c>
      <c r="P23" s="20">
        <f t="shared" si="1"/>
        <v>0</v>
      </c>
      <c r="Q23" s="20"/>
      <c r="R23" s="20">
        <f>T23</f>
        <v>1024</v>
      </c>
      <c r="S23" s="20">
        <f t="shared" si="2"/>
        <v>1024</v>
      </c>
      <c r="T23" s="20">
        <v>1024</v>
      </c>
      <c r="U23" s="20">
        <v>1024</v>
      </c>
      <c r="V23" s="20"/>
      <c r="W23" s="20"/>
      <c r="X23" s="21" t="s">
        <v>155</v>
      </c>
      <c r="Y23" s="21" t="s">
        <v>155</v>
      </c>
      <c r="Z23" s="20"/>
    </row>
    <row r="24" s="4" customFormat="1" ht="93.75" spans="1:26">
      <c r="A24" s="18">
        <v>17</v>
      </c>
      <c r="B24" s="20" t="s">
        <v>151</v>
      </c>
      <c r="C24" s="20" t="s">
        <v>152</v>
      </c>
      <c r="D24" s="20" t="s">
        <v>156</v>
      </c>
      <c r="E24" s="20" t="s">
        <v>136</v>
      </c>
      <c r="F24" s="20"/>
      <c r="G24" s="21" t="s">
        <v>157</v>
      </c>
      <c r="H24" s="20" t="s">
        <v>37</v>
      </c>
      <c r="I24" s="20" t="s">
        <v>136</v>
      </c>
      <c r="J24" s="27">
        <v>45658</v>
      </c>
      <c r="K24" s="28" t="s">
        <v>138</v>
      </c>
      <c r="L24" s="20" t="s">
        <v>139</v>
      </c>
      <c r="M24" s="21" t="s">
        <v>158</v>
      </c>
      <c r="N24" s="20">
        <v>130</v>
      </c>
      <c r="O24" s="20">
        <v>52</v>
      </c>
      <c r="P24" s="20">
        <f t="shared" si="1"/>
        <v>78</v>
      </c>
      <c r="Q24" s="20"/>
      <c r="R24" s="20">
        <f>T24</f>
        <v>195</v>
      </c>
      <c r="S24" s="20">
        <f t="shared" si="2"/>
        <v>195</v>
      </c>
      <c r="T24" s="20">
        <v>195</v>
      </c>
      <c r="U24" s="20">
        <v>195</v>
      </c>
      <c r="V24" s="20"/>
      <c r="W24" s="20"/>
      <c r="X24" s="21" t="s">
        <v>158</v>
      </c>
      <c r="Y24" s="21" t="s">
        <v>158</v>
      </c>
      <c r="Z24" s="20" t="s">
        <v>132</v>
      </c>
    </row>
    <row r="25" s="4" customFormat="1" ht="75" spans="1:26">
      <c r="A25" s="18">
        <v>18</v>
      </c>
      <c r="B25" s="19" t="s">
        <v>32</v>
      </c>
      <c r="C25" s="19" t="s">
        <v>159</v>
      </c>
      <c r="D25" s="20" t="s">
        <v>160</v>
      </c>
      <c r="E25" s="20" t="s">
        <v>136</v>
      </c>
      <c r="F25" s="20"/>
      <c r="G25" s="21" t="s">
        <v>161</v>
      </c>
      <c r="H25" s="20" t="s">
        <v>37</v>
      </c>
      <c r="I25" s="20" t="s">
        <v>136</v>
      </c>
      <c r="J25" s="27">
        <v>45658</v>
      </c>
      <c r="K25" s="28" t="s">
        <v>138</v>
      </c>
      <c r="L25" s="28" t="s">
        <v>162</v>
      </c>
      <c r="M25" s="21" t="s">
        <v>163</v>
      </c>
      <c r="N25" s="20">
        <v>50</v>
      </c>
      <c r="O25" s="20">
        <v>50</v>
      </c>
      <c r="P25" s="20">
        <f t="shared" si="1"/>
        <v>0</v>
      </c>
      <c r="Q25" s="20"/>
      <c r="R25" s="20">
        <f>T25</f>
        <v>249</v>
      </c>
      <c r="S25" s="20">
        <f t="shared" si="2"/>
        <v>249</v>
      </c>
      <c r="T25" s="20">
        <v>249</v>
      </c>
      <c r="U25" s="20">
        <v>249</v>
      </c>
      <c r="V25" s="20"/>
      <c r="W25" s="20"/>
      <c r="X25" s="21" t="s">
        <v>163</v>
      </c>
      <c r="Y25" s="21" t="s">
        <v>163</v>
      </c>
      <c r="Z25" s="20"/>
    </row>
    <row r="26" s="3" customFormat="1" ht="114" customHeight="1" spans="1:26">
      <c r="A26" s="17" t="s">
        <v>164</v>
      </c>
      <c r="B26" s="17"/>
      <c r="C26" s="17"/>
      <c r="D26" s="17"/>
      <c r="E26" s="17"/>
      <c r="F26" s="17"/>
      <c r="G26" s="24"/>
      <c r="H26" s="17"/>
      <c r="I26" s="17"/>
      <c r="J26" s="17"/>
      <c r="K26" s="17"/>
      <c r="L26" s="17"/>
      <c r="M26" s="24"/>
      <c r="N26" s="17">
        <f>SUM(N8:N25)</f>
        <v>1183.965</v>
      </c>
      <c r="O26" s="17">
        <f t="shared" ref="O26:W26" si="3">SUM(O8:O25)</f>
        <v>398.19</v>
      </c>
      <c r="P26" s="17">
        <f t="shared" si="3"/>
        <v>785.775</v>
      </c>
      <c r="Q26" s="17">
        <f t="shared" si="3"/>
        <v>11</v>
      </c>
      <c r="R26" s="17">
        <f t="shared" si="3"/>
        <v>8724</v>
      </c>
      <c r="S26" s="17">
        <f t="shared" si="3"/>
        <v>24575</v>
      </c>
      <c r="T26" s="17">
        <f t="shared" si="3"/>
        <v>4666</v>
      </c>
      <c r="U26" s="17">
        <f t="shared" si="3"/>
        <v>9505</v>
      </c>
      <c r="V26" s="17">
        <f t="shared" si="3"/>
        <v>4</v>
      </c>
      <c r="W26" s="17">
        <f t="shared" si="3"/>
        <v>7</v>
      </c>
      <c r="X26" s="24"/>
      <c r="Y26" s="24"/>
      <c r="Z26" s="30"/>
    </row>
    <row r="27" hidden="1"/>
    <row r="28" hidden="1"/>
    <row r="29" hidden="1"/>
    <row r="30" hidden="1"/>
    <row r="31" hidden="1"/>
    <row r="32" hidden="1"/>
    <row r="33" hidden="1"/>
  </sheetData>
  <mergeCells count="28">
    <mergeCell ref="A3:Z3"/>
    <mergeCell ref="B4:D4"/>
    <mergeCell ref="J4:K4"/>
    <mergeCell ref="N4:P4"/>
    <mergeCell ref="Q4:W4"/>
    <mergeCell ref="A4:A7"/>
    <mergeCell ref="B5:B7"/>
    <mergeCell ref="C5:C7"/>
    <mergeCell ref="D5:D7"/>
    <mergeCell ref="E4:E7"/>
    <mergeCell ref="F4:F7"/>
    <mergeCell ref="G4:G7"/>
    <mergeCell ref="H4:H7"/>
    <mergeCell ref="I4:I7"/>
    <mergeCell ref="J5:J7"/>
    <mergeCell ref="K5:K7"/>
    <mergeCell ref="L4:L7"/>
    <mergeCell ref="M4:M7"/>
    <mergeCell ref="N5:N7"/>
    <mergeCell ref="Q5:Q7"/>
    <mergeCell ref="R5:R7"/>
    <mergeCell ref="S5:S7"/>
    <mergeCell ref="X4:X7"/>
    <mergeCell ref="Y4:Y7"/>
    <mergeCell ref="Z4:Z7"/>
    <mergeCell ref="A1:Z2"/>
    <mergeCell ref="O5:P6"/>
    <mergeCell ref="T5:W6"/>
  </mergeCells>
  <printOptions horizontalCentered="1"/>
  <pageMargins left="0.196527777777778" right="0.196527777777778" top="0.751388888888889" bottom="0.751388888888889" header="0.298611111111111" footer="0.298611111111111"/>
  <pageSetup paperSize="9" scale="4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B2:L53"/>
  <sheetViews>
    <sheetView workbookViewId="0">
      <selection activeCell="I63" sqref="I63"/>
    </sheetView>
  </sheetViews>
  <sheetFormatPr defaultColWidth="9" defaultRowHeight="13.5"/>
  <cols>
    <col min="6" max="6" width="35.375" customWidth="1"/>
  </cols>
  <sheetData>
    <row r="2" spans="3:12">
      <c r="C2">
        <v>1</v>
      </c>
      <c r="D2">
        <v>2</v>
      </c>
      <c r="E2">
        <v>3</v>
      </c>
      <c r="F2">
        <v>4</v>
      </c>
      <c r="G2"/>
      <c r="H2">
        <v>6</v>
      </c>
      <c r="I2">
        <v>7</v>
      </c>
      <c r="J2">
        <v>8</v>
      </c>
      <c r="K2">
        <v>9</v>
      </c>
      <c r="L2">
        <v>10</v>
      </c>
    </row>
    <row r="3" hidden="1" spans="2:9">
      <c r="B3" t="s">
        <v>105</v>
      </c>
      <c r="C3" t="s">
        <v>32</v>
      </c>
      <c r="D3" t="s">
        <v>122</v>
      </c>
      <c r="E3" t="s">
        <v>165</v>
      </c>
      <c r="F3" t="s">
        <v>166</v>
      </c>
      <c r="G3">
        <v>79.1616</v>
      </c>
      <c r="H3" t="s">
        <v>167</v>
      </c>
      <c r="I3" t="str">
        <f>F3&amp;G3&amp;H3</f>
        <v>大阳镇农田基础设施建设项目（2024）79.1616万元；</v>
      </c>
    </row>
    <row r="4" spans="2:9">
      <c r="B4" t="s">
        <v>45</v>
      </c>
      <c r="C4" t="s">
        <v>168</v>
      </c>
      <c r="D4" t="s">
        <v>169</v>
      </c>
      <c r="E4" t="s">
        <v>170</v>
      </c>
      <c r="F4" t="s">
        <v>171</v>
      </c>
      <c r="G4">
        <v>2.473022</v>
      </c>
      <c r="H4" t="s">
        <v>167</v>
      </c>
      <c r="I4" t="str">
        <f t="shared" ref="I4:I35" si="0">F4&amp;G4&amp;H4</f>
        <v>土门镇东涧北村排洪渠修缮项目（2024）2.473022万元；</v>
      </c>
    </row>
    <row r="5" spans="2:9">
      <c r="B5" t="s">
        <v>54</v>
      </c>
      <c r="C5" t="s">
        <v>168</v>
      </c>
      <c r="D5" t="s">
        <v>169</v>
      </c>
      <c r="E5" t="s">
        <v>172</v>
      </c>
      <c r="F5" t="s">
        <v>173</v>
      </c>
      <c r="G5">
        <v>5.934895</v>
      </c>
      <c r="H5" t="s">
        <v>167</v>
      </c>
      <c r="I5" t="str">
        <f t="shared" si="0"/>
        <v>一平垣乡岭上村田间道路建设项目（2024）5.934895万元；</v>
      </c>
    </row>
    <row r="6" hidden="1" spans="2:9">
      <c r="B6" t="s">
        <v>34</v>
      </c>
      <c r="C6" t="s">
        <v>32</v>
      </c>
      <c r="D6" t="s">
        <v>33</v>
      </c>
      <c r="E6" t="s">
        <v>33</v>
      </c>
      <c r="F6" t="s">
        <v>36</v>
      </c>
      <c r="G6">
        <v>5</v>
      </c>
      <c r="H6" t="s">
        <v>167</v>
      </c>
      <c r="I6" t="str">
        <f t="shared" si="0"/>
        <v>段店乡西段村农业生产托管机械设备采购项目5万元；</v>
      </c>
    </row>
    <row r="7" hidden="1" spans="2:9">
      <c r="B7" t="s">
        <v>45</v>
      </c>
      <c r="C7" t="s">
        <v>32</v>
      </c>
      <c r="D7" t="s">
        <v>33</v>
      </c>
      <c r="E7" t="s">
        <v>33</v>
      </c>
      <c r="F7" t="s">
        <v>47</v>
      </c>
      <c r="G7">
        <v>5</v>
      </c>
      <c r="H7" t="s">
        <v>167</v>
      </c>
      <c r="I7" t="str">
        <f t="shared" si="0"/>
        <v>土门镇柴里村股份经济联合社农用机械设备购置项目5万元；</v>
      </c>
    </row>
    <row r="8" hidden="1" spans="2:9">
      <c r="B8" t="s">
        <v>54</v>
      </c>
      <c r="C8" t="s">
        <v>32</v>
      </c>
      <c r="D8" t="s">
        <v>33</v>
      </c>
      <c r="E8" t="s">
        <v>33</v>
      </c>
      <c r="F8" t="s">
        <v>56</v>
      </c>
      <c r="G8">
        <v>5</v>
      </c>
      <c r="H8" t="s">
        <v>167</v>
      </c>
      <c r="I8" t="str">
        <f t="shared" si="0"/>
        <v>一平垣乡核桃凹村2025年扶持发展新型农村集体经济--农机具购置项目5万元；</v>
      </c>
    </row>
    <row r="9" hidden="1" spans="2:9">
      <c r="B9" t="s">
        <v>62</v>
      </c>
      <c r="C9" t="s">
        <v>32</v>
      </c>
      <c r="D9" t="s">
        <v>33</v>
      </c>
      <c r="E9" t="s">
        <v>33</v>
      </c>
      <c r="F9" t="s">
        <v>64</v>
      </c>
      <c r="G9">
        <v>5</v>
      </c>
      <c r="H9" t="s">
        <v>167</v>
      </c>
      <c r="I9" t="str">
        <f t="shared" si="0"/>
        <v>吴村镇王曲村发展壮大集体经济发展农机具购置项目5万元；</v>
      </c>
    </row>
    <row r="10" hidden="1" spans="2:9">
      <c r="B10" t="s">
        <v>72</v>
      </c>
      <c r="C10" t="s">
        <v>32</v>
      </c>
      <c r="D10" t="s">
        <v>33</v>
      </c>
      <c r="E10" t="s">
        <v>33</v>
      </c>
      <c r="F10" t="s">
        <v>74</v>
      </c>
      <c r="G10">
        <v>5</v>
      </c>
      <c r="H10" t="s">
        <v>167</v>
      </c>
      <c r="I10" t="str">
        <f t="shared" si="0"/>
        <v>乔李镇北候村韭菜大棚种植项目5万元；</v>
      </c>
    </row>
    <row r="11" hidden="1" spans="2:9">
      <c r="B11" t="s">
        <v>81</v>
      </c>
      <c r="C11" t="s">
        <v>32</v>
      </c>
      <c r="D11" t="s">
        <v>33</v>
      </c>
      <c r="E11" t="s">
        <v>33</v>
      </c>
      <c r="F11" t="s">
        <v>83</v>
      </c>
      <c r="G11">
        <v>5</v>
      </c>
      <c r="H11" t="s">
        <v>167</v>
      </c>
      <c r="I11" t="str">
        <f t="shared" si="0"/>
        <v>魏村镇羊舍村购买铲车等机械设备项目5万元；</v>
      </c>
    </row>
    <row r="12" hidden="1" spans="2:9">
      <c r="B12" t="s">
        <v>91</v>
      </c>
      <c r="C12" t="s">
        <v>32</v>
      </c>
      <c r="D12" t="s">
        <v>33</v>
      </c>
      <c r="E12" t="s">
        <v>33</v>
      </c>
      <c r="F12" t="s">
        <v>93</v>
      </c>
      <c r="G12">
        <v>5</v>
      </c>
      <c r="H12" t="s">
        <v>167</v>
      </c>
      <c r="I12" t="str">
        <f t="shared" si="0"/>
        <v>金殿镇金殿村扶持发展新型农村集体经济--农机具购置项目5万元；</v>
      </c>
    </row>
    <row r="13" hidden="1" spans="2:9">
      <c r="B13" t="s">
        <v>98</v>
      </c>
      <c r="C13" t="s">
        <v>32</v>
      </c>
      <c r="D13" t="s">
        <v>33</v>
      </c>
      <c r="E13" t="s">
        <v>33</v>
      </c>
      <c r="F13" t="s">
        <v>100</v>
      </c>
      <c r="G13">
        <v>5</v>
      </c>
      <c r="H13" t="s">
        <v>167</v>
      </c>
      <c r="I13" t="str">
        <f t="shared" si="0"/>
        <v>刘村镇刘北村农机具设备采购项目5万元；</v>
      </c>
    </row>
    <row r="14" hidden="1" spans="2:9">
      <c r="B14" t="s">
        <v>105</v>
      </c>
      <c r="C14" t="s">
        <v>32</v>
      </c>
      <c r="D14" t="s">
        <v>33</v>
      </c>
      <c r="E14" t="s">
        <v>33</v>
      </c>
      <c r="F14" t="s">
        <v>107</v>
      </c>
      <c r="G14">
        <v>5</v>
      </c>
      <c r="H14" t="s">
        <v>167</v>
      </c>
      <c r="I14" t="str">
        <f t="shared" si="0"/>
        <v>大阳镇大堡村晋冀鲁豫临汾战役前方指挥所研学拓展项目5万元；</v>
      </c>
    </row>
    <row r="15" hidden="1" spans="2:9">
      <c r="B15" t="s">
        <v>114</v>
      </c>
      <c r="C15" t="s">
        <v>32</v>
      </c>
      <c r="D15" t="s">
        <v>33</v>
      </c>
      <c r="E15" t="s">
        <v>33</v>
      </c>
      <c r="F15" t="s">
        <v>116</v>
      </c>
      <c r="G15">
        <v>5</v>
      </c>
      <c r="H15" t="s">
        <v>167</v>
      </c>
      <c r="I15" t="str">
        <f t="shared" si="0"/>
        <v>县底镇黄寺头村中药材加工项目5万元；</v>
      </c>
    </row>
    <row r="16" hidden="1" spans="2:9">
      <c r="B16" t="s">
        <v>136</v>
      </c>
      <c r="C16" t="s">
        <v>133</v>
      </c>
      <c r="D16" t="s">
        <v>134</v>
      </c>
      <c r="E16" t="s">
        <v>135</v>
      </c>
      <c r="F16" t="s">
        <v>137</v>
      </c>
      <c r="G16">
        <v>60</v>
      </c>
      <c r="H16" t="s">
        <v>167</v>
      </c>
      <c r="I16" t="str">
        <f t="shared" si="0"/>
        <v>2025年“雨露计划”职业教育补助项目60万元；</v>
      </c>
    </row>
    <row r="17" hidden="1" spans="2:9">
      <c r="B17" t="s">
        <v>136</v>
      </c>
      <c r="C17" t="s">
        <v>133</v>
      </c>
      <c r="D17" t="s">
        <v>134</v>
      </c>
      <c r="E17" t="s">
        <v>141</v>
      </c>
      <c r="F17" t="s">
        <v>142</v>
      </c>
      <c r="G17">
        <v>10</v>
      </c>
      <c r="H17" t="s">
        <v>167</v>
      </c>
      <c r="I17" t="str">
        <f t="shared" si="0"/>
        <v>2025年脱贫家庭本科大学新生资助项目10万元；</v>
      </c>
    </row>
    <row r="18" hidden="1" spans="2:9">
      <c r="B18" t="s">
        <v>136</v>
      </c>
      <c r="C18" t="s">
        <v>133</v>
      </c>
      <c r="D18" t="s">
        <v>144</v>
      </c>
      <c r="E18" t="s">
        <v>145</v>
      </c>
      <c r="F18" t="s">
        <v>146</v>
      </c>
      <c r="G18">
        <v>20</v>
      </c>
      <c r="H18" t="s">
        <v>167</v>
      </c>
      <c r="I18" t="str">
        <f t="shared" si="0"/>
        <v>2025年防返贫保险项目20万元；</v>
      </c>
    </row>
    <row r="19" hidden="1" spans="2:9">
      <c r="B19" t="s">
        <v>136</v>
      </c>
      <c r="C19" t="s">
        <v>32</v>
      </c>
      <c r="D19" t="s">
        <v>148</v>
      </c>
      <c r="E19" t="s">
        <v>148</v>
      </c>
      <c r="F19" t="s">
        <v>149</v>
      </c>
      <c r="G19">
        <v>10</v>
      </c>
      <c r="H19" t="s">
        <v>167</v>
      </c>
      <c r="I19" t="str">
        <f t="shared" si="0"/>
        <v>2025年庭院经济奖补项目10万元；</v>
      </c>
    </row>
    <row r="20" hidden="1" spans="2:9">
      <c r="B20" t="s">
        <v>136</v>
      </c>
      <c r="C20" t="s">
        <v>151</v>
      </c>
      <c r="D20" t="s">
        <v>152</v>
      </c>
      <c r="E20" t="s">
        <v>153</v>
      </c>
      <c r="F20" t="s">
        <v>154</v>
      </c>
      <c r="G20">
        <v>130</v>
      </c>
      <c r="H20" t="s">
        <v>167</v>
      </c>
      <c r="I20" t="str">
        <f t="shared" si="0"/>
        <v>2025年脱贫劳动力外出务工就业交通补贴项目130万元；</v>
      </c>
    </row>
    <row r="21" hidden="1" spans="2:9">
      <c r="B21" t="s">
        <v>136</v>
      </c>
      <c r="C21" t="s">
        <v>151</v>
      </c>
      <c r="D21" t="s">
        <v>152</v>
      </c>
      <c r="E21" t="s">
        <v>156</v>
      </c>
      <c r="F21" t="s">
        <v>157</v>
      </c>
      <c r="G21">
        <v>52</v>
      </c>
      <c r="H21" t="s">
        <v>167</v>
      </c>
      <c r="I21" t="str">
        <f t="shared" si="0"/>
        <v>2025年脱贫劳动力外出务工就业稳岗补助项目52万元；</v>
      </c>
    </row>
    <row r="22" hidden="1" spans="2:9">
      <c r="B22" t="s">
        <v>136</v>
      </c>
      <c r="C22" t="s">
        <v>32</v>
      </c>
      <c r="D22" t="s">
        <v>159</v>
      </c>
      <c r="E22" t="s">
        <v>160</v>
      </c>
      <c r="F22" t="s">
        <v>161</v>
      </c>
      <c r="G22">
        <v>50</v>
      </c>
      <c r="H22" t="s">
        <v>167</v>
      </c>
      <c r="I22" t="str">
        <f t="shared" si="0"/>
        <v>2025年脱贫人口小额信贷贴息项目50万元；</v>
      </c>
    </row>
    <row r="23" hidden="1" spans="2:9">
      <c r="B23" t="s">
        <v>105</v>
      </c>
      <c r="C23" t="s">
        <v>32</v>
      </c>
      <c r="D23" t="s">
        <v>174</v>
      </c>
      <c r="E23" t="s">
        <v>175</v>
      </c>
      <c r="F23" t="s">
        <v>176</v>
      </c>
      <c r="G23">
        <v>19.6</v>
      </c>
      <c r="H23" t="s">
        <v>167</v>
      </c>
      <c r="I23" t="str">
        <f t="shared" si="0"/>
        <v>大阳镇2025年西河堤村微型辣椒烤房建设项目19.6万元；</v>
      </c>
    </row>
    <row r="24" hidden="1" spans="2:9">
      <c r="B24" t="s">
        <v>105</v>
      </c>
      <c r="C24" t="s">
        <v>32</v>
      </c>
      <c r="D24" t="s">
        <v>177</v>
      </c>
      <c r="E24" t="s">
        <v>178</v>
      </c>
      <c r="F24" t="s">
        <v>179</v>
      </c>
      <c r="G24">
        <v>18.962</v>
      </c>
      <c r="H24" t="s">
        <v>167</v>
      </c>
      <c r="I24" t="str">
        <f t="shared" si="0"/>
        <v>大阳镇2025年西河堤村食用菌种植项目18.962万元；</v>
      </c>
    </row>
    <row r="25" spans="2:9">
      <c r="B25" t="s">
        <v>105</v>
      </c>
      <c r="C25" t="s">
        <v>168</v>
      </c>
      <c r="D25" t="s">
        <v>169</v>
      </c>
      <c r="E25" t="s">
        <v>172</v>
      </c>
      <c r="F25" t="s">
        <v>180</v>
      </c>
      <c r="G25">
        <v>19.9</v>
      </c>
      <c r="H25" t="s">
        <v>167</v>
      </c>
      <c r="I25" t="str">
        <f t="shared" si="0"/>
        <v>大阳镇官雀村田间路硬化修建项目19.9万元；</v>
      </c>
    </row>
    <row r="26" spans="2:9">
      <c r="B26" t="s">
        <v>105</v>
      </c>
      <c r="C26" t="s">
        <v>168</v>
      </c>
      <c r="D26" t="s">
        <v>169</v>
      </c>
      <c r="E26" t="s">
        <v>172</v>
      </c>
      <c r="F26" t="s">
        <v>181</v>
      </c>
      <c r="G26">
        <v>19.9</v>
      </c>
      <c r="H26" t="s">
        <v>167</v>
      </c>
      <c r="I26" t="str">
        <f t="shared" si="0"/>
        <v>大阳镇2025年西河堤村产业路建设项目19.9万元；</v>
      </c>
    </row>
    <row r="27" spans="2:9">
      <c r="B27" t="s">
        <v>114</v>
      </c>
      <c r="C27" t="s">
        <v>168</v>
      </c>
      <c r="D27" t="s">
        <v>169</v>
      </c>
      <c r="E27" t="s">
        <v>182</v>
      </c>
      <c r="F27" t="s">
        <v>183</v>
      </c>
      <c r="G27">
        <v>18.87</v>
      </c>
      <c r="H27" t="s">
        <v>167</v>
      </c>
      <c r="I27" t="str">
        <f t="shared" si="0"/>
        <v>县底镇许村村南田间路硬化项目18.87万元；</v>
      </c>
    </row>
    <row r="28" spans="2:9">
      <c r="B28" t="s">
        <v>114</v>
      </c>
      <c r="C28" t="s">
        <v>168</v>
      </c>
      <c r="D28" t="s">
        <v>169</v>
      </c>
      <c r="E28" t="s">
        <v>182</v>
      </c>
      <c r="F28" t="s">
        <v>184</v>
      </c>
      <c r="G28">
        <v>19.5</v>
      </c>
      <c r="H28" t="s">
        <v>167</v>
      </c>
      <c r="I28" t="str">
        <f t="shared" si="0"/>
        <v>县底镇上官村田间道路硬化二期建设项目19.5万元；</v>
      </c>
    </row>
    <row r="29" hidden="1" spans="2:9">
      <c r="B29" t="s">
        <v>114</v>
      </c>
      <c r="C29" t="s">
        <v>32</v>
      </c>
      <c r="D29" t="s">
        <v>177</v>
      </c>
      <c r="E29" t="s">
        <v>185</v>
      </c>
      <c r="F29" t="s">
        <v>186</v>
      </c>
      <c r="G29">
        <v>19.5</v>
      </c>
      <c r="H29" t="s">
        <v>167</v>
      </c>
      <c r="I29" t="str">
        <f t="shared" si="0"/>
        <v>县底镇口子里村蝎子养殖车间建设项目19.5万元；</v>
      </c>
    </row>
    <row r="30" spans="2:9">
      <c r="B30" t="s">
        <v>114</v>
      </c>
      <c r="C30" t="s">
        <v>168</v>
      </c>
      <c r="D30" t="s">
        <v>169</v>
      </c>
      <c r="E30" t="s">
        <v>182</v>
      </c>
      <c r="F30" t="s">
        <v>187</v>
      </c>
      <c r="G30">
        <v>18.6</v>
      </c>
      <c r="H30" t="s">
        <v>167</v>
      </c>
      <c r="I30" t="str">
        <f t="shared" si="0"/>
        <v>县底镇翟村田间道路硬化项目18.6万元；</v>
      </c>
    </row>
    <row r="31" spans="2:9">
      <c r="B31" t="s">
        <v>188</v>
      </c>
      <c r="C31" t="s">
        <v>168</v>
      </c>
      <c r="D31" t="s">
        <v>169</v>
      </c>
      <c r="E31" t="s">
        <v>65</v>
      </c>
      <c r="F31" t="s">
        <v>189</v>
      </c>
      <c r="G31">
        <v>19.63</v>
      </c>
      <c r="H31" t="s">
        <v>167</v>
      </c>
      <c r="I31" t="str">
        <f t="shared" si="0"/>
        <v>县底镇贺家庄村村西排水渠改造二期项目19.63万元；</v>
      </c>
    </row>
    <row r="32" hidden="1" spans="2:9">
      <c r="B32" t="s">
        <v>190</v>
      </c>
      <c r="C32" t="s">
        <v>32</v>
      </c>
      <c r="D32" t="s">
        <v>122</v>
      </c>
      <c r="E32" t="s">
        <v>123</v>
      </c>
      <c r="F32" t="s">
        <v>191</v>
      </c>
      <c r="G32">
        <v>19.32</v>
      </c>
      <c r="H32" t="s">
        <v>167</v>
      </c>
      <c r="I32" t="str">
        <f t="shared" si="0"/>
        <v>汾河街道办事处三淇村灌溉渠项目19.32万元；</v>
      </c>
    </row>
    <row r="33" hidden="1" spans="2:9">
      <c r="B33" t="s">
        <v>190</v>
      </c>
      <c r="C33" t="s">
        <v>32</v>
      </c>
      <c r="D33" t="s">
        <v>192</v>
      </c>
      <c r="E33" t="s">
        <v>193</v>
      </c>
      <c r="F33" t="s">
        <v>194</v>
      </c>
      <c r="G33">
        <v>19.5</v>
      </c>
      <c r="H33" t="s">
        <v>167</v>
      </c>
      <c r="I33" t="str">
        <f t="shared" si="0"/>
        <v>汾河街道办事处三淇村智慧农业产业基地项目19.5万元；</v>
      </c>
    </row>
    <row r="34" spans="2:9">
      <c r="B34" t="s">
        <v>62</v>
      </c>
      <c r="C34" t="s">
        <v>168</v>
      </c>
      <c r="D34" t="s">
        <v>195</v>
      </c>
      <c r="E34" t="s">
        <v>196</v>
      </c>
      <c r="F34" t="s">
        <v>197</v>
      </c>
      <c r="G34">
        <v>19.81</v>
      </c>
      <c r="H34" t="s">
        <v>167</v>
      </c>
      <c r="I34" t="str">
        <f t="shared" si="0"/>
        <v>吴村镇吴北村道路硬化项目19.81万元；</v>
      </c>
    </row>
    <row r="35" spans="2:9">
      <c r="B35" t="s">
        <v>54</v>
      </c>
      <c r="C35" t="s">
        <v>168</v>
      </c>
      <c r="D35" t="s">
        <v>169</v>
      </c>
      <c r="E35" t="s">
        <v>172</v>
      </c>
      <c r="F35" t="s">
        <v>198</v>
      </c>
      <c r="G35">
        <v>19.8</v>
      </c>
      <c r="H35" t="s">
        <v>167</v>
      </c>
      <c r="I35" t="str">
        <f t="shared" si="0"/>
        <v>一平垣乡虎头山村田间道路建设项目19.8万元；</v>
      </c>
    </row>
    <row r="36" spans="2:9">
      <c r="B36" t="s">
        <v>72</v>
      </c>
      <c r="C36" t="s">
        <v>168</v>
      </c>
      <c r="D36" t="s">
        <v>169</v>
      </c>
      <c r="E36" t="s">
        <v>172</v>
      </c>
      <c r="F36" t="s">
        <v>199</v>
      </c>
      <c r="G36">
        <v>18</v>
      </c>
      <c r="H36" t="s">
        <v>167</v>
      </c>
      <c r="I36" t="str">
        <f t="shared" ref="I36:I53" si="1">F36&amp;G36&amp;H36</f>
        <v>乔李镇尧乡园村艾草基地田间道路硬化工程18万元；</v>
      </c>
    </row>
    <row r="37" hidden="1" spans="2:9">
      <c r="B37" t="s">
        <v>45</v>
      </c>
      <c r="C37" t="s">
        <v>32</v>
      </c>
      <c r="D37" t="s">
        <v>122</v>
      </c>
      <c r="E37" t="s">
        <v>123</v>
      </c>
      <c r="F37" t="s">
        <v>200</v>
      </c>
      <c r="G37">
        <v>19.7</v>
      </c>
      <c r="H37" t="s">
        <v>167</v>
      </c>
      <c r="I37" t="str">
        <f t="shared" si="1"/>
        <v>土门镇田村农田水利设施建设项目（小型电灌站）19.7万元；</v>
      </c>
    </row>
    <row r="38" spans="2:9">
      <c r="B38" t="s">
        <v>91</v>
      </c>
      <c r="C38" t="s">
        <v>168</v>
      </c>
      <c r="D38" t="s">
        <v>169</v>
      </c>
      <c r="E38" t="s">
        <v>172</v>
      </c>
      <c r="F38" t="s">
        <v>201</v>
      </c>
      <c r="G38">
        <v>19.98</v>
      </c>
      <c r="H38" t="s">
        <v>167</v>
      </c>
      <c r="I38" t="str">
        <f t="shared" si="1"/>
        <v>金殿镇姑射村农田道路硬化工程项目19.98万元；</v>
      </c>
    </row>
    <row r="39" hidden="1" spans="2:9">
      <c r="B39" t="s">
        <v>91</v>
      </c>
      <c r="C39" t="s">
        <v>32</v>
      </c>
      <c r="D39" t="s">
        <v>122</v>
      </c>
      <c r="E39" t="s">
        <v>123</v>
      </c>
      <c r="F39" t="s">
        <v>125</v>
      </c>
      <c r="G39">
        <v>16.19</v>
      </c>
      <c r="H39" t="s">
        <v>167</v>
      </c>
      <c r="I39" t="str">
        <f t="shared" si="1"/>
        <v>金殿镇苏村灌溉渠维修建设项目16.19万元；</v>
      </c>
    </row>
    <row r="40" hidden="1" spans="2:9">
      <c r="B40" t="s">
        <v>72</v>
      </c>
      <c r="C40" t="s">
        <v>32</v>
      </c>
      <c r="D40" t="s">
        <v>177</v>
      </c>
      <c r="E40" t="s">
        <v>185</v>
      </c>
      <c r="F40" t="s">
        <v>202</v>
      </c>
      <c r="G40">
        <v>54.844836</v>
      </c>
      <c r="H40" t="s">
        <v>167</v>
      </c>
      <c r="I40" t="str">
        <f t="shared" si="1"/>
        <v>乔李镇南羊村饲草晾晒场项目54.844836万元；</v>
      </c>
    </row>
    <row r="41" spans="2:9">
      <c r="B41" t="s">
        <v>72</v>
      </c>
      <c r="C41" t="s">
        <v>168</v>
      </c>
      <c r="D41" t="s">
        <v>169</v>
      </c>
      <c r="E41" t="s">
        <v>172</v>
      </c>
      <c r="F41" t="s">
        <v>203</v>
      </c>
      <c r="G41">
        <v>26.725999</v>
      </c>
      <c r="H41" t="s">
        <v>167</v>
      </c>
      <c r="I41" t="str">
        <f t="shared" si="1"/>
        <v>乔李镇北麻村田间3路硬化工程26.725999万元；</v>
      </c>
    </row>
    <row r="42" hidden="1" spans="2:9">
      <c r="B42" t="s">
        <v>204</v>
      </c>
      <c r="C42" t="s">
        <v>32</v>
      </c>
      <c r="D42" t="s">
        <v>177</v>
      </c>
      <c r="E42" t="s">
        <v>178</v>
      </c>
      <c r="F42" t="s">
        <v>205</v>
      </c>
      <c r="G42">
        <v>47.0474</v>
      </c>
      <c r="H42" t="s">
        <v>167</v>
      </c>
      <c r="I42" t="str">
        <f t="shared" si="1"/>
        <v>枕头乡河底村辣椒种植基地建设及栽种项目47.0474万元；</v>
      </c>
    </row>
    <row r="43" hidden="1" spans="2:9">
      <c r="B43" t="s">
        <v>206</v>
      </c>
      <c r="C43" t="s">
        <v>32</v>
      </c>
      <c r="D43" t="s">
        <v>177</v>
      </c>
      <c r="E43" t="s">
        <v>185</v>
      </c>
      <c r="F43" t="s">
        <v>207</v>
      </c>
      <c r="G43">
        <v>78.6856</v>
      </c>
      <c r="H43" t="s">
        <v>167</v>
      </c>
      <c r="I43" t="str">
        <f t="shared" si="1"/>
        <v>贾得乡贾升村繁殖牛配套设施采购项目78.6856万元；</v>
      </c>
    </row>
    <row r="44" spans="2:9">
      <c r="B44" t="s">
        <v>105</v>
      </c>
      <c r="C44" t="s">
        <v>168</v>
      </c>
      <c r="D44" t="s">
        <v>169</v>
      </c>
      <c r="E44" t="s">
        <v>172</v>
      </c>
      <c r="F44" t="s">
        <v>208</v>
      </c>
      <c r="G44">
        <v>63</v>
      </c>
      <c r="H44" t="s">
        <v>167</v>
      </c>
      <c r="I44" t="str">
        <f t="shared" si="1"/>
        <v>大阳镇尧贤村田间道路硬化工程63万元；</v>
      </c>
    </row>
    <row r="45" spans="2:9">
      <c r="B45" t="s">
        <v>114</v>
      </c>
      <c r="C45" t="s">
        <v>168</v>
      </c>
      <c r="D45" t="s">
        <v>169</v>
      </c>
      <c r="E45" t="s">
        <v>172</v>
      </c>
      <c r="F45" t="s">
        <v>209</v>
      </c>
      <c r="G45">
        <v>24.86</v>
      </c>
      <c r="H45" t="s">
        <v>167</v>
      </c>
      <c r="I45" t="str">
        <f t="shared" si="1"/>
        <v>县底镇县底村产业路建设项目24.86万元；</v>
      </c>
    </row>
    <row r="46" hidden="1" spans="2:9">
      <c r="B46" t="s">
        <v>114</v>
      </c>
      <c r="C46" t="s">
        <v>32</v>
      </c>
      <c r="D46" t="s">
        <v>122</v>
      </c>
      <c r="E46" t="s">
        <v>210</v>
      </c>
      <c r="F46" t="s">
        <v>211</v>
      </c>
      <c r="G46">
        <v>59.79</v>
      </c>
      <c r="H46" t="s">
        <v>167</v>
      </c>
      <c r="I46" t="str">
        <f t="shared" si="1"/>
        <v>县底镇酸枣凹村浮峪河水稻生产基地配套设施建设项目59.79万元；</v>
      </c>
    </row>
    <row r="47" hidden="1" spans="2:9">
      <c r="B47" t="s">
        <v>212</v>
      </c>
      <c r="C47" t="s">
        <v>32</v>
      </c>
      <c r="D47" t="s">
        <v>122</v>
      </c>
      <c r="E47" t="s">
        <v>123</v>
      </c>
      <c r="F47" t="s">
        <v>213</v>
      </c>
      <c r="G47">
        <v>33.582924</v>
      </c>
      <c r="H47" t="s">
        <v>167</v>
      </c>
      <c r="I47" t="str">
        <f t="shared" si="1"/>
        <v>尧庙镇大韩村2025年农田水利设施建设项目33.582924万元；</v>
      </c>
    </row>
    <row r="48" spans="2:9">
      <c r="B48" t="s">
        <v>54</v>
      </c>
      <c r="C48" t="s">
        <v>168</v>
      </c>
      <c r="D48" t="s">
        <v>169</v>
      </c>
      <c r="E48" t="s">
        <v>172</v>
      </c>
      <c r="F48" t="s">
        <v>214</v>
      </c>
      <c r="G48">
        <v>36.92</v>
      </c>
      <c r="H48" t="s">
        <v>167</v>
      </c>
      <c r="I48" t="str">
        <f t="shared" si="1"/>
        <v>一平垣乡闫马河村田间道路硬化项目36.92万元；</v>
      </c>
    </row>
    <row r="49" hidden="1" spans="2:9">
      <c r="B49" t="s">
        <v>72</v>
      </c>
      <c r="C49" t="s">
        <v>32</v>
      </c>
      <c r="D49" t="s">
        <v>122</v>
      </c>
      <c r="E49" t="s">
        <v>123</v>
      </c>
      <c r="F49" t="s">
        <v>215</v>
      </c>
      <c r="G49">
        <v>3.09672399999977</v>
      </c>
      <c r="H49" t="s">
        <v>167</v>
      </c>
      <c r="I49" t="str">
        <f t="shared" si="1"/>
        <v>乔李镇乔李村小型农田水利设施建设3.09672399999977万元；</v>
      </c>
    </row>
    <row r="50" spans="2:9">
      <c r="B50" t="s">
        <v>98</v>
      </c>
      <c r="C50" t="s">
        <v>168</v>
      </c>
      <c r="D50" t="s">
        <v>169</v>
      </c>
      <c r="E50" t="s">
        <v>216</v>
      </c>
      <c r="F50" t="s">
        <v>217</v>
      </c>
      <c r="G50">
        <v>49.65</v>
      </c>
      <c r="H50" t="s">
        <v>167</v>
      </c>
      <c r="I50" t="str">
        <f t="shared" si="1"/>
        <v>刘村镇刘北村农村道路硬化及配套排水管网建设项目49.65万元；</v>
      </c>
    </row>
    <row r="51" hidden="1" spans="2:9">
      <c r="B51" t="s">
        <v>91</v>
      </c>
      <c r="C51" t="s">
        <v>32</v>
      </c>
      <c r="D51" t="s">
        <v>122</v>
      </c>
      <c r="E51" t="s">
        <v>123</v>
      </c>
      <c r="F51" t="s">
        <v>218</v>
      </c>
      <c r="G51">
        <v>80</v>
      </c>
      <c r="H51" t="s">
        <v>167</v>
      </c>
      <c r="I51" t="str">
        <f t="shared" si="1"/>
        <v>金殿镇小榆东村农田水利设施建设项目80万元；</v>
      </c>
    </row>
    <row r="52" hidden="1" spans="2:9">
      <c r="B52" t="s">
        <v>91</v>
      </c>
      <c r="C52" t="s">
        <v>32</v>
      </c>
      <c r="D52" t="s">
        <v>122</v>
      </c>
      <c r="E52" t="s">
        <v>123</v>
      </c>
      <c r="F52" t="s">
        <v>219</v>
      </c>
      <c r="G52">
        <v>105.465</v>
      </c>
      <c r="H52" t="s">
        <v>167</v>
      </c>
      <c r="I52" t="str">
        <f t="shared" si="1"/>
        <v>金殿镇录井村修建河渠建设项目105.465万元；</v>
      </c>
    </row>
    <row r="53" hidden="1" spans="2:9">
      <c r="B53" t="s">
        <v>91</v>
      </c>
      <c r="C53" t="s">
        <v>32</v>
      </c>
      <c r="D53" t="s">
        <v>122</v>
      </c>
      <c r="E53" t="s">
        <v>123</v>
      </c>
      <c r="F53" t="s">
        <v>220</v>
      </c>
      <c r="G53">
        <v>90</v>
      </c>
      <c r="H53" t="s">
        <v>167</v>
      </c>
      <c r="I53" t="str">
        <f t="shared" si="1"/>
        <v>金殿镇贾册村小型农田水利设施建设90万元；</v>
      </c>
    </row>
  </sheetData>
  <autoFilter xmlns:etc="http://www.wps.cn/officeDocument/2017/etCustomData" ref="B2:L53" etc:filterBottomFollowUsedRange="0">
    <filterColumn colId="1">
      <customFilters>
        <customFilter operator="equal" val="乡村建设行动"/>
      </customFilters>
    </filterColumn>
    <extLst/>
  </autoFilter>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区级分配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她域-燊</cp:lastModifiedBy>
  <dcterms:created xsi:type="dcterms:W3CDTF">2025-03-06T08:28:00Z</dcterms:created>
  <dcterms:modified xsi:type="dcterms:W3CDTF">2025-03-20T04:09:43Z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164A40CA993D4B07985D64547B22C986_11</vt:lpwstr>
  </property>
  <property fmtid="{D5CDD505-2E9C-101B-9397-08002B2CF9AE}" pid="3" name="KSOProductBuildVer">
    <vt:lpwstr>2052-12.1.0.20305</vt:lpwstr>
  </property>
</Properties>
</file>